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
    </mc:Choice>
  </mc:AlternateContent>
  <bookViews>
    <workbookView xWindow="0" yWindow="0" windowWidth="28800" windowHeight="12210"/>
  </bookViews>
  <sheets>
    <sheet name="記入票①" sheetId="1" r:id="rId1"/>
    <sheet name="記入票②" sheetId="2" r:id="rId2"/>
  </sheets>
  <definedNames>
    <definedName name="_xlnm.Print_Area" localSheetId="1">記入票②!$A$1:$AV$817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14" i="2" l="1"/>
  <c r="AW210" i="2" l="1"/>
  <c r="AY210" i="2" s="1"/>
  <c r="N241" i="1" l="1"/>
  <c r="AZ105" i="1" l="1"/>
  <c r="AW457" i="2" l="1"/>
  <c r="BD195" i="1" l="1"/>
  <c r="BP213" i="1"/>
  <c r="BO213" i="1"/>
  <c r="BV213" i="1" s="1"/>
  <c r="BL213" i="1"/>
  <c r="BK213" i="1"/>
  <c r="BU213" i="1" s="1"/>
  <c r="BP211" i="1"/>
  <c r="BO211" i="1"/>
  <c r="BV211" i="1" s="1"/>
  <c r="BL211" i="1"/>
  <c r="BK211" i="1"/>
  <c r="BU211" i="1" s="1"/>
  <c r="BP209" i="1"/>
  <c r="BO209" i="1"/>
  <c r="BV209" i="1" s="1"/>
  <c r="BL209" i="1"/>
  <c r="BK209" i="1"/>
  <c r="BP207" i="1"/>
  <c r="BO207" i="1"/>
  <c r="BV207" i="1" s="1"/>
  <c r="BL207" i="1"/>
  <c r="BK207" i="1"/>
  <c r="BU207" i="1" s="1"/>
  <c r="BP205" i="1"/>
  <c r="BO205" i="1"/>
  <c r="BV205" i="1" s="1"/>
  <c r="BL205" i="1"/>
  <c r="BK205" i="1"/>
  <c r="BU205" i="1" s="1"/>
  <c r="BP203" i="1"/>
  <c r="BO203" i="1"/>
  <c r="BV203" i="1" s="1"/>
  <c r="BL203" i="1"/>
  <c r="BK203" i="1"/>
  <c r="BU203" i="1" s="1"/>
  <c r="BP201" i="1"/>
  <c r="BO201" i="1"/>
  <c r="BV201" i="1" s="1"/>
  <c r="BL201" i="1"/>
  <c r="BK201" i="1"/>
  <c r="BU201" i="1" s="1"/>
  <c r="BP199" i="1"/>
  <c r="BO199" i="1"/>
  <c r="BV199" i="1" s="1"/>
  <c r="BL199" i="1"/>
  <c r="BK199" i="1"/>
  <c r="BU199" i="1" s="1"/>
  <c r="BP197" i="1"/>
  <c r="BO197" i="1"/>
  <c r="BV197" i="1" s="1"/>
  <c r="BL197" i="1"/>
  <c r="BK197" i="1"/>
  <c r="BU197" i="1" s="1"/>
  <c r="BP195" i="1"/>
  <c r="BL195" i="1"/>
  <c r="BO195" i="1"/>
  <c r="BV195" i="1" s="1"/>
  <c r="BK195" i="1"/>
  <c r="BU195" i="1" s="1"/>
  <c r="BH213" i="1"/>
  <c r="BH211" i="1"/>
  <c r="BH209" i="1"/>
  <c r="BH207" i="1"/>
  <c r="BH205" i="1"/>
  <c r="BH203" i="1"/>
  <c r="BH201" i="1"/>
  <c r="BH199" i="1"/>
  <c r="BH197" i="1"/>
  <c r="BH195" i="1"/>
  <c r="BG213" i="1"/>
  <c r="BT213" i="1" s="1"/>
  <c r="BG211" i="1"/>
  <c r="BT211" i="1" s="1"/>
  <c r="BG209" i="1"/>
  <c r="BT209" i="1" s="1"/>
  <c r="BG207" i="1"/>
  <c r="BT207" i="1" s="1"/>
  <c r="BG205" i="1"/>
  <c r="BT205" i="1" s="1"/>
  <c r="BG203" i="1"/>
  <c r="BT203" i="1" s="1"/>
  <c r="BG201" i="1"/>
  <c r="BT201" i="1" s="1"/>
  <c r="BG199" i="1"/>
  <c r="BT199" i="1" s="1"/>
  <c r="BG197" i="1"/>
  <c r="BT197" i="1" s="1"/>
  <c r="BG195" i="1"/>
  <c r="BT195" i="1" s="1"/>
  <c r="AZ99" i="1"/>
  <c r="AY460" i="2"/>
  <c r="AW686" i="2"/>
  <c r="AW691" i="2" s="1"/>
  <c r="AY688" i="2" s="1"/>
  <c r="AZ696" i="2" s="1"/>
  <c r="AW668" i="2"/>
  <c r="AY668" i="2" s="1"/>
  <c r="AW398" i="2"/>
  <c r="AW402" i="2" s="1"/>
  <c r="AY398" i="2"/>
  <c r="AW295" i="2"/>
  <c r="AY295" i="2" s="1"/>
  <c r="AX182" i="2"/>
  <c r="AX93" i="2"/>
  <c r="AX79" i="2"/>
  <c r="AW79" i="2"/>
  <c r="AX61" i="2"/>
  <c r="AX48" i="2"/>
  <c r="N220" i="1" l="1"/>
  <c r="N221" i="1"/>
  <c r="N219" i="1"/>
  <c r="BN199" i="1"/>
  <c r="BM199" i="1"/>
  <c r="BJ211" i="1"/>
  <c r="BI211" i="1"/>
  <c r="BJ203" i="1"/>
  <c r="BI203" i="1"/>
  <c r="BJ209" i="1"/>
  <c r="BI209" i="1"/>
  <c r="BN205" i="1"/>
  <c r="BM205" i="1"/>
  <c r="BR211" i="1"/>
  <c r="BQ211" i="1"/>
  <c r="BN211" i="1"/>
  <c r="BM211" i="1"/>
  <c r="BN201" i="1"/>
  <c r="BM201" i="1"/>
  <c r="BN207" i="1"/>
  <c r="BM207" i="1"/>
  <c r="BI195" i="1"/>
  <c r="BJ195" i="1"/>
  <c r="BN195" i="1"/>
  <c r="BM195" i="1"/>
  <c r="BI199" i="1"/>
  <c r="BJ199" i="1"/>
  <c r="BJ201" i="1"/>
  <c r="BI201" i="1"/>
  <c r="BM197" i="1"/>
  <c r="BN197" i="1"/>
  <c r="BM203" i="1"/>
  <c r="BN203" i="1"/>
  <c r="BM209" i="1"/>
  <c r="BN209" i="1"/>
  <c r="BI207" i="1"/>
  <c r="BJ207" i="1"/>
  <c r="BJ213" i="1"/>
  <c r="BI213" i="1"/>
  <c r="BR199" i="1"/>
  <c r="BQ199" i="1"/>
  <c r="BR205" i="1"/>
  <c r="BQ205" i="1"/>
  <c r="BN213" i="1"/>
  <c r="BM213" i="1"/>
  <c r="BJ197" i="1"/>
  <c r="BI197" i="1"/>
  <c r="BQ195" i="1"/>
  <c r="BR195" i="1"/>
  <c r="BQ201" i="1"/>
  <c r="BR201" i="1"/>
  <c r="BR207" i="1"/>
  <c r="BQ207" i="1"/>
  <c r="BQ213" i="1"/>
  <c r="BR213" i="1"/>
  <c r="I221" i="1"/>
  <c r="BU209" i="1"/>
  <c r="BI205" i="1"/>
  <c r="BJ205" i="1"/>
  <c r="BR197" i="1"/>
  <c r="BQ197" i="1"/>
  <c r="BR203" i="1"/>
  <c r="BQ203" i="1"/>
  <c r="BR209" i="1"/>
  <c r="BQ209" i="1"/>
  <c r="I219" i="1"/>
  <c r="AZ217" i="1" s="1"/>
  <c r="I220" i="1"/>
  <c r="AW701" i="2"/>
  <c r="AW705" i="2" s="1"/>
  <c r="AW467" i="2"/>
  <c r="AY463" i="2"/>
  <c r="AZ670" i="2"/>
  <c r="AW678" i="2"/>
  <c r="AW682" i="2" s="1"/>
  <c r="AW672" i="2"/>
  <c r="AY672" i="2" s="1"/>
  <c r="AW674" i="2"/>
  <c r="AY402" i="2"/>
  <c r="AY355" i="2"/>
  <c r="AW337" i="2"/>
  <c r="AW45" i="1"/>
  <c r="I222" i="1" l="1"/>
  <c r="AY111" i="1"/>
  <c r="AW439" i="2"/>
  <c r="AY370" i="2"/>
  <c r="AY327" i="2" l="1"/>
  <c r="AY95" i="2"/>
  <c r="AY122" i="1"/>
  <c r="AY115" i="1"/>
  <c r="AY162" i="1" l="1"/>
  <c r="AY530" i="2"/>
  <c r="AY491" i="2"/>
  <c r="AY477" i="2"/>
  <c r="AW435" i="2"/>
  <c r="AY435" i="2" s="1"/>
  <c r="AY429" i="2"/>
  <c r="AY439" i="2"/>
  <c r="AW768" i="2" l="1"/>
  <c r="AY769" i="2" s="1"/>
  <c r="AW763" i="2"/>
  <c r="AY764" i="2" s="1"/>
  <c r="AW758" i="2"/>
  <c r="AY759" i="2" s="1"/>
  <c r="AW753" i="2"/>
  <c r="AY754" i="2" s="1"/>
  <c r="AW745" i="2"/>
  <c r="AY745" i="2" s="1"/>
  <c r="AY737" i="2"/>
  <c r="AW727" i="2"/>
  <c r="AY727" i="2" s="1"/>
  <c r="AY723" i="2"/>
  <c r="AW717" i="2"/>
  <c r="AY717" i="2" s="1"/>
  <c r="AY713" i="2"/>
  <c r="AY705" i="2"/>
  <c r="AY701" i="2"/>
  <c r="AY686" i="2"/>
  <c r="AY682" i="2"/>
  <c r="AY678" i="2"/>
  <c r="AW654" i="2"/>
  <c r="AY654" i="2" s="1"/>
  <c r="AW662" i="2"/>
  <c r="AY662" i="2" s="1"/>
  <c r="AW658" i="2"/>
  <c r="AY658" i="2" s="1"/>
  <c r="AY650" i="2"/>
  <c r="AW644" i="2"/>
  <c r="AY644" i="2" s="1"/>
  <c r="AY640" i="2"/>
  <c r="AW634" i="2"/>
  <c r="AY634" i="2" s="1"/>
  <c r="AY630" i="2"/>
  <c r="AW624" i="2"/>
  <c r="AY624" i="2" s="1"/>
  <c r="AW620" i="2"/>
  <c r="AY620" i="2" s="1"/>
  <c r="AY614" i="2"/>
  <c r="AW608" i="2"/>
  <c r="AY608" i="2" s="1"/>
  <c r="AW604" i="2"/>
  <c r="AY604" i="2" s="1"/>
  <c r="AY598" i="2"/>
  <c r="AY546" i="2"/>
  <c r="AY582" i="2"/>
  <c r="AW592" i="2"/>
  <c r="AY592" i="2" s="1"/>
  <c r="AW588" i="2"/>
  <c r="AY588" i="2" s="1"/>
  <c r="AW578" i="2"/>
  <c r="AY578" i="2" s="1"/>
  <c r="AY574" i="2"/>
  <c r="AW568" i="2"/>
  <c r="AY568" i="2" s="1"/>
  <c r="AY564" i="2"/>
  <c r="AW556" i="2"/>
  <c r="AY556" i="2" s="1"/>
  <c r="AW552" i="2"/>
  <c r="AY552" i="2" s="1"/>
  <c r="AW542" i="2"/>
  <c r="AY542" i="2" s="1"/>
  <c r="AW538" i="2"/>
  <c r="AY538" i="2" s="1"/>
  <c r="AW534" i="2"/>
  <c r="AY534" i="2" s="1"/>
  <c r="AY522" i="2"/>
  <c r="AW526" i="2"/>
  <c r="AY526" i="2" s="1"/>
  <c r="AW513" i="2"/>
  <c r="AY513" i="2" s="1"/>
  <c r="AY509" i="2"/>
  <c r="AW501" i="2"/>
  <c r="AY501" i="2" s="1"/>
  <c r="AW497" i="2"/>
  <c r="AY497" i="2" s="1"/>
  <c r="AW487" i="2"/>
  <c r="AY487" i="2" s="1"/>
  <c r="AW483" i="2"/>
  <c r="AY483" i="2" s="1"/>
  <c r="AY467" i="2"/>
  <c r="AY447" i="2"/>
  <c r="AW425" i="2"/>
  <c r="AY425" i="2" s="1"/>
  <c r="AY421" i="2"/>
  <c r="AY411" i="2"/>
  <c r="AY386" i="2"/>
  <c r="AW380" i="2"/>
  <c r="AY380" i="2" s="1"/>
  <c r="AW376" i="2"/>
  <c r="AY376" i="2" s="1"/>
  <c r="AW365" i="2"/>
  <c r="AY365" i="2" s="1"/>
  <c r="AW361" i="2"/>
  <c r="AY361" i="2" s="1"/>
  <c r="AY337" i="2"/>
  <c r="AY333" i="2"/>
  <c r="AW349" i="2"/>
  <c r="AY349" i="2" s="1"/>
  <c r="AY345" i="2"/>
  <c r="AW319" i="2"/>
  <c r="AY319" i="2" s="1"/>
  <c r="AY315" i="2"/>
  <c r="AW309" i="2"/>
  <c r="AY309" i="2" s="1"/>
  <c r="AY305" i="2"/>
  <c r="AW299" i="2"/>
  <c r="AY299" i="2" s="1"/>
  <c r="AW289" i="2"/>
  <c r="AY289" i="2" s="1"/>
  <c r="AY285" i="2"/>
  <c r="AW279" i="2"/>
  <c r="AY279" i="2" s="1"/>
  <c r="AY275" i="2"/>
  <c r="AW271" i="2"/>
  <c r="AY271" i="2" s="1"/>
  <c r="AY267" i="2"/>
  <c r="AW257" i="2"/>
  <c r="AY257" i="2" s="1"/>
  <c r="AY253" i="2"/>
  <c r="AW247" i="2"/>
  <c r="AY247" i="2" s="1"/>
  <c r="AY243" i="2"/>
  <c r="AY236" i="2"/>
  <c r="AW230" i="2"/>
  <c r="AY230" i="2" s="1"/>
  <c r="AY226" i="2"/>
  <c r="AW222" i="2"/>
  <c r="AY222" i="2" s="1"/>
  <c r="AW214" i="2"/>
  <c r="AY215" i="2" s="1"/>
  <c r="AW208" i="2"/>
  <c r="AY208" i="2" s="1"/>
  <c r="AW206" i="2"/>
  <c r="AY206" i="2" s="1"/>
  <c r="AY218" i="2"/>
  <c r="AY202" i="2"/>
  <c r="AW182" i="2" l="1"/>
  <c r="AY178" i="2"/>
  <c r="AY172" i="2"/>
  <c r="AY168" i="2"/>
  <c r="AY150" i="2"/>
  <c r="AY134" i="2"/>
  <c r="AY122" i="2"/>
  <c r="AY110" i="2"/>
  <c r="AW126" i="2"/>
  <c r="AY126" i="2" s="1"/>
  <c r="AY118" i="2"/>
  <c r="AW114" i="2"/>
  <c r="AY114" i="2" s="1"/>
  <c r="AY106" i="2"/>
  <c r="AW93" i="2"/>
  <c r="AW89" i="2"/>
  <c r="AY89" i="2" s="1"/>
  <c r="AY83" i="2"/>
  <c r="AW75" i="2"/>
  <c r="AY75" i="2" s="1"/>
  <c r="AY69" i="2"/>
  <c r="AW48" i="2"/>
  <c r="AW44" i="2"/>
  <c r="AY44" i="2" s="1"/>
  <c r="AY38" i="2"/>
  <c r="AW241" i="1"/>
  <c r="AY244" i="1" s="1"/>
  <c r="AW229" i="1"/>
  <c r="AY229" i="1" s="1"/>
  <c r="AY231" i="1"/>
  <c r="S221" i="1"/>
  <c r="S220" i="1"/>
  <c r="S219" i="1"/>
  <c r="AY213" i="1"/>
  <c r="BB213" i="1" s="1"/>
  <c r="AX213" i="1"/>
  <c r="BA213" i="1" s="1"/>
  <c r="AW213" i="1"/>
  <c r="AZ213" i="1" s="1"/>
  <c r="AY211" i="1"/>
  <c r="BB211" i="1" s="1"/>
  <c r="AX211" i="1"/>
  <c r="BA211" i="1" s="1"/>
  <c r="AW211" i="1"/>
  <c r="AZ211" i="1" s="1"/>
  <c r="AY209" i="1"/>
  <c r="BB209" i="1" s="1"/>
  <c r="AX209" i="1"/>
  <c r="BA209" i="1" s="1"/>
  <c r="AW209" i="1"/>
  <c r="AZ209" i="1" s="1"/>
  <c r="AY207" i="1"/>
  <c r="BB207" i="1" s="1"/>
  <c r="AX207" i="1"/>
  <c r="BA207" i="1" s="1"/>
  <c r="AW207" i="1"/>
  <c r="AZ207" i="1" s="1"/>
  <c r="AY205" i="1"/>
  <c r="BB205" i="1" s="1"/>
  <c r="AX205" i="1"/>
  <c r="BA205" i="1" s="1"/>
  <c r="AW205" i="1"/>
  <c r="AZ205" i="1" s="1"/>
  <c r="AY203" i="1"/>
  <c r="BB203" i="1" s="1"/>
  <c r="AX203" i="1"/>
  <c r="BA203" i="1" s="1"/>
  <c r="AW203" i="1"/>
  <c r="AZ203" i="1" s="1"/>
  <c r="AY201" i="1"/>
  <c r="BB201" i="1" s="1"/>
  <c r="AX201" i="1"/>
  <c r="BA201" i="1" s="1"/>
  <c r="AW201" i="1"/>
  <c r="AZ201" i="1" s="1"/>
  <c r="AY199" i="1"/>
  <c r="BB199" i="1" s="1"/>
  <c r="AX199" i="1"/>
  <c r="BA199" i="1" s="1"/>
  <c r="AW199" i="1"/>
  <c r="AZ199" i="1" s="1"/>
  <c r="AY197" i="1"/>
  <c r="BB197" i="1" s="1"/>
  <c r="AX197" i="1"/>
  <c r="BA197" i="1" s="1"/>
  <c r="AW197" i="1"/>
  <c r="AZ197" i="1" s="1"/>
  <c r="AW195" i="1"/>
  <c r="AZ195" i="1" s="1"/>
  <c r="AX195" i="1"/>
  <c r="BA195" i="1" s="1"/>
  <c r="AY195" i="1"/>
  <c r="BB195" i="1" s="1"/>
  <c r="AY174" i="1"/>
  <c r="AY151" i="1"/>
  <c r="AY145" i="1"/>
  <c r="AY142" i="1"/>
  <c r="AY138" i="1"/>
  <c r="AY125" i="1"/>
  <c r="AY113" i="1"/>
  <c r="AY104" i="1"/>
  <c r="AY98" i="1"/>
  <c r="AY94" i="1"/>
  <c r="AY78" i="1"/>
  <c r="AY90" i="1"/>
  <c r="AY86" i="1"/>
  <c r="AY82" i="1"/>
  <c r="AY74" i="1"/>
  <c r="AY69" i="1"/>
  <c r="AW60" i="1"/>
  <c r="AY60" i="1" s="1"/>
  <c r="AW64" i="1"/>
  <c r="AY66" i="1" s="1"/>
  <c r="AW58" i="1"/>
  <c r="AY58" i="1" s="1"/>
  <c r="AY52" i="1"/>
  <c r="AW43" i="1"/>
  <c r="AY26" i="1"/>
  <c r="AY22" i="1"/>
  <c r="AY16" i="1"/>
  <c r="AY10" i="1"/>
  <c r="AY182" i="2" l="1"/>
  <c r="AY93" i="2"/>
  <c r="AY79" i="2"/>
  <c r="AY48" i="2"/>
  <c r="AY242" i="1"/>
  <c r="AY216" i="1"/>
  <c r="AY51" i="2"/>
  <c r="AW61" i="2"/>
  <c r="AW57" i="2"/>
  <c r="AY57" i="2" s="1"/>
  <c r="AY61" i="2" l="1"/>
</calcChain>
</file>

<file path=xl/sharedStrings.xml><?xml version="1.0" encoding="utf-8"?>
<sst xmlns="http://schemas.openxmlformats.org/spreadsheetml/2006/main" count="1032" uniqueCount="564">
  <si>
    <t>年</t>
    <rPh sb="0" eb="1">
      <t>ネン</t>
    </rPh>
    <phoneticPr fontId="2"/>
  </si>
  <si>
    <t>月</t>
    <rPh sb="0" eb="1">
      <t>ガツ</t>
    </rPh>
    <phoneticPr fontId="2"/>
  </si>
  <si>
    <t>円</t>
    <rPh sb="0" eb="1">
      <t>エン</t>
    </rPh>
    <phoneticPr fontId="2"/>
  </si>
  <si>
    <t>日</t>
    <rPh sb="0" eb="1">
      <t>ニチ</t>
    </rPh>
    <phoneticPr fontId="2"/>
  </si>
  <si>
    <t>月</t>
    <rPh sb="0" eb="1">
      <t>ゲツ</t>
    </rPh>
    <phoneticPr fontId="2"/>
  </si>
  <si>
    <t>【入力データ記入票】</t>
    <phoneticPr fontId="2"/>
  </si>
  <si>
    <t>〔 記入日</t>
    <phoneticPr fontId="2"/>
  </si>
  <si>
    <t>日 〕</t>
    <rPh sb="0" eb="1">
      <t>ニチ</t>
    </rPh>
    <phoneticPr fontId="2"/>
  </si>
  <si>
    <t>（注）右欄の記載事項にご注意のうえ、必要事項をご記入ください。</t>
    <phoneticPr fontId="2"/>
  </si>
  <si>
    <t>A．管理組合の概要</t>
    <phoneticPr fontId="2"/>
  </si>
  <si>
    <t>１</t>
    <phoneticPr fontId="2"/>
  </si>
  <si>
    <t>管理組合名</t>
    <rPh sb="0" eb="4">
      <t>カンリクミアイ</t>
    </rPh>
    <rPh sb="4" eb="5">
      <t>メイ</t>
    </rPh>
    <phoneticPr fontId="2"/>
  </si>
  <si>
    <t>フリガナ</t>
    <phoneticPr fontId="2"/>
  </si>
  <si>
    <t>２</t>
    <phoneticPr fontId="2"/>
  </si>
  <si>
    <t>所在地</t>
    <rPh sb="0" eb="3">
      <t>ショザイチ</t>
    </rPh>
    <phoneticPr fontId="2"/>
  </si>
  <si>
    <t>〒</t>
    <phoneticPr fontId="2"/>
  </si>
  <si>
    <t>－</t>
    <phoneticPr fontId="2"/>
  </si>
  <si>
    <t>ﾏﾝｼｮﾝ名</t>
    <rPh sb="5" eb="6">
      <t>メイ</t>
    </rPh>
    <phoneticPr fontId="2"/>
  </si>
  <si>
    <t>３</t>
    <phoneticPr fontId="2"/>
  </si>
  <si>
    <t>理事長</t>
    <rPh sb="0" eb="3">
      <t>リジチョウ</t>
    </rPh>
    <phoneticPr fontId="2"/>
  </si>
  <si>
    <t>氏名</t>
    <rPh sb="0" eb="2">
      <t>シメイ</t>
    </rPh>
    <phoneticPr fontId="2"/>
  </si>
  <si>
    <t>電話</t>
    <rPh sb="0" eb="2">
      <t>デンワ</t>
    </rPh>
    <phoneticPr fontId="2"/>
  </si>
  <si>
    <t>号棟</t>
    <rPh sb="0" eb="2">
      <t>ゴウトウ</t>
    </rPh>
    <phoneticPr fontId="2"/>
  </si>
  <si>
    <t>号室</t>
    <rPh sb="0" eb="2">
      <t>ゴウシツ</t>
    </rPh>
    <phoneticPr fontId="2"/>
  </si>
  <si>
    <t>４</t>
    <phoneticPr fontId="2"/>
  </si>
  <si>
    <t>申込者（記入者）</t>
    <rPh sb="0" eb="3">
      <t>モウシコミシャ</t>
    </rPh>
    <rPh sb="4" eb="6">
      <t>キニュウ</t>
    </rPh>
    <rPh sb="6" eb="7">
      <t>シャ</t>
    </rPh>
    <phoneticPr fontId="2"/>
  </si>
  <si>
    <t>・管理組合</t>
    <rPh sb="1" eb="5">
      <t>カンリク</t>
    </rPh>
    <phoneticPr fontId="2"/>
  </si>
  <si>
    <t>・申込代行者（記入代行者）等</t>
    <rPh sb="1" eb="3">
      <t>モウシコ</t>
    </rPh>
    <rPh sb="3" eb="5">
      <t>ダイコウ</t>
    </rPh>
    <rPh sb="5" eb="6">
      <t>シャ</t>
    </rPh>
    <rPh sb="7" eb="9">
      <t>キニュウ</t>
    </rPh>
    <rPh sb="9" eb="11">
      <t>ダイコウ</t>
    </rPh>
    <rPh sb="11" eb="12">
      <t>シャ</t>
    </rPh>
    <rPh sb="13" eb="14">
      <t>トウ</t>
    </rPh>
    <phoneticPr fontId="2"/>
  </si>
  <si>
    <t>1)管理会社　　　2)建築士事務所　　　3)マンション管理士</t>
    <phoneticPr fontId="2"/>
  </si>
  <si>
    <t>会社名</t>
    <rPh sb="0" eb="2">
      <t>カイシャ</t>
    </rPh>
    <rPh sb="2" eb="3">
      <t>メイ</t>
    </rPh>
    <phoneticPr fontId="2"/>
  </si>
  <si>
    <t>住所</t>
    <rPh sb="0" eb="2">
      <t>ジュウショ</t>
    </rPh>
    <phoneticPr fontId="2"/>
  </si>
  <si>
    <t xml:space="preserve">  担当者</t>
    <rPh sb="2" eb="5">
      <t>タントウシャ</t>
    </rPh>
    <phoneticPr fontId="2"/>
  </si>
  <si>
    <t>FAX</t>
    <phoneticPr fontId="2"/>
  </si>
  <si>
    <t>★ 市町村名、地番、マンション名までご記入下さい。</t>
    <phoneticPr fontId="2"/>
  </si>
  <si>
    <t>★ 新築マンションの場合で、未定の場合は、空欄としてください。</t>
    <phoneticPr fontId="2"/>
  </si>
  <si>
    <t>５</t>
    <phoneticPr fontId="2"/>
  </si>
  <si>
    <t>成果物・請求書の送付先等</t>
    <phoneticPr fontId="2"/>
  </si>
  <si>
    <t>(1) 成果物･請求書の送付先</t>
    <phoneticPr fontId="2"/>
  </si>
  <si>
    <t>(2) 請求書の宛名</t>
    <phoneticPr fontId="2"/>
  </si>
  <si>
    <t>１）管理組合　　２）申込代行者等（前頁の４）</t>
    <phoneticPr fontId="2"/>
  </si>
  <si>
    <t>B．会計の状況</t>
    <rPh sb="2" eb="4">
      <t>カイケイ</t>
    </rPh>
    <rPh sb="5" eb="7">
      <t>ジョウキョウ</t>
    </rPh>
    <phoneticPr fontId="2"/>
  </si>
  <si>
    <t>２．現在の修繕積立金　戸当たり平均額（月額）</t>
    <phoneticPr fontId="2"/>
  </si>
  <si>
    <t>３．修繕積立金の残高（前期会計年度末残高）</t>
    <phoneticPr fontId="2"/>
  </si>
  <si>
    <t>８．借入金の返済残期間（前期会計年度末から）</t>
    <phoneticPr fontId="2"/>
  </si>
  <si>
    <t>ヵ月</t>
    <rPh sb="1" eb="2">
      <t>ゲツ</t>
    </rPh>
    <phoneticPr fontId="2"/>
  </si>
  <si>
    <t>★ 修繕積立金（管理費は除く。）の全戸分（非住宅分を含む。）の徴収総額</t>
    <phoneticPr fontId="2"/>
  </si>
  <si>
    <t>Ｃ．建物・設備の概要</t>
    <rPh sb="2" eb="4">
      <t>タテモノ</t>
    </rPh>
    <rPh sb="5" eb="7">
      <t>セツビ</t>
    </rPh>
    <rPh sb="8" eb="10">
      <t>ガイヨウ</t>
    </rPh>
    <phoneticPr fontId="2"/>
  </si>
  <si>
    <t>１．　建物完成年月日</t>
    <rPh sb="3" eb="5">
      <t>タテモノ</t>
    </rPh>
    <rPh sb="5" eb="7">
      <t>カンセイ</t>
    </rPh>
    <rPh sb="7" eb="10">
      <t>ネンガッピ</t>
    </rPh>
    <phoneticPr fontId="2"/>
  </si>
  <si>
    <t>（西暦）</t>
    <rPh sb="1" eb="3">
      <t>セイレキ</t>
    </rPh>
    <phoneticPr fontId="2"/>
  </si>
  <si>
    <t>1)新築　　　2)既存</t>
    <phoneticPr fontId="2"/>
  </si>
  <si>
    <t>２．マンションの構造</t>
    <phoneticPr fontId="2"/>
  </si>
  <si>
    <t>1)ＲＣ造　　2)ＳＲＣ造　　3)鉄骨造・その他</t>
    <phoneticPr fontId="2"/>
  </si>
  <si>
    <t>３．マンションの規模</t>
    <phoneticPr fontId="2"/>
  </si>
  <si>
    <t>階数　地上</t>
    <phoneticPr fontId="2"/>
  </si>
  <si>
    <t>階</t>
    <rPh sb="0" eb="1">
      <t>カイ</t>
    </rPh>
    <phoneticPr fontId="2"/>
  </si>
  <si>
    <t>階、地下</t>
    <rPh sb="0" eb="1">
      <t>カイ</t>
    </rPh>
    <rPh sb="2" eb="4">
      <t>チカ</t>
    </rPh>
    <phoneticPr fontId="2"/>
  </si>
  <si>
    <t>戸数（非住宅の区画を含む。）　</t>
    <phoneticPr fontId="2"/>
  </si>
  <si>
    <t>戸</t>
    <rPh sb="0" eb="1">
      <t>コ</t>
    </rPh>
    <phoneticPr fontId="2"/>
  </si>
  <si>
    <t>４．団地型の場合：団地全体の規模（参考）</t>
    <phoneticPr fontId="2"/>
  </si>
  <si>
    <t>棟数</t>
    <phoneticPr fontId="2"/>
  </si>
  <si>
    <t>棟、戸数　全</t>
    <rPh sb="0" eb="1">
      <t>トウ</t>
    </rPh>
    <rPh sb="2" eb="4">
      <t>コスウ</t>
    </rPh>
    <rPh sb="5" eb="6">
      <t>ゼン</t>
    </rPh>
    <phoneticPr fontId="2"/>
  </si>
  <si>
    <t>５．棟型式</t>
    <phoneticPr fontId="2"/>
  </si>
  <si>
    <t>６．｢敷地面積｣　</t>
    <phoneticPr fontId="2"/>
  </si>
  <si>
    <t>㎡</t>
    <phoneticPr fontId="2"/>
  </si>
  <si>
    <t>７．｢建築面積｣</t>
    <phoneticPr fontId="2"/>
  </si>
  <si>
    <t>★ 建物の設計図書や販売時のパンフレット等で確認してください。</t>
    <phoneticPr fontId="2"/>
  </si>
  <si>
    <t>８．建物の形状</t>
    <phoneticPr fontId="2"/>
  </si>
  <si>
    <t>1)｢雁行｣している</t>
    <phoneticPr fontId="2"/>
  </si>
  <si>
    <t>2)｢セットバック｣している</t>
    <phoneticPr fontId="2"/>
  </si>
  <si>
    <t>3)｢雁行しセットバック｣している</t>
    <phoneticPr fontId="2"/>
  </si>
  <si>
    <t>4)｢箱形（長方形）｣である</t>
    <phoneticPr fontId="2"/>
  </si>
  <si>
    <t>「雁行｣の割合</t>
    <phoneticPr fontId="2"/>
  </si>
  <si>
    <t>％</t>
    <phoneticPr fontId="2"/>
  </si>
  <si>
    <t>（｢雁行｣していない場合は｢０％｣）</t>
    <phoneticPr fontId="2"/>
  </si>
  <si>
    <t xml:space="preserve">★ ｢雁行｣の例と雁行割合算定の例　
    ６戸の内１戸がずれている　1/6＝１７%　　　　全戸がずれている　6/6＝100%
</t>
    <phoneticPr fontId="2"/>
  </si>
  <si>
    <t>９．廊下方式の選択</t>
    <phoneticPr fontId="2"/>
  </si>
  <si>
    <t>1)開放廊下方式</t>
    <phoneticPr fontId="2"/>
  </si>
  <si>
    <t>2)中廊下方式</t>
    <phoneticPr fontId="2"/>
  </si>
  <si>
    <t>3)階段室方式</t>
    <phoneticPr fontId="2"/>
  </si>
  <si>
    <t>4)その他（混在方式など）</t>
    <phoneticPr fontId="2"/>
  </si>
  <si>
    <t>＊住戸タイプ別の修繕積立金基金の額は、新築マンションの場合に記入して下さい。</t>
    <phoneticPr fontId="2"/>
  </si>
  <si>
    <t>ﾀｲﾌﾟ</t>
    <phoneticPr fontId="2"/>
  </si>
  <si>
    <t xml:space="preserve">戸数
(戸)
</t>
    <phoneticPr fontId="2"/>
  </si>
  <si>
    <t xml:space="preserve">専有
部分
</t>
    <phoneticPr fontId="2"/>
  </si>
  <si>
    <t xml:space="preserve">ﾊﾞﾙｺ
ﾆｰ
</t>
    <phoneticPr fontId="2"/>
  </si>
  <si>
    <t>面積　㎡</t>
    <phoneticPr fontId="2"/>
  </si>
  <si>
    <t>修繕
積立
基金</t>
    <phoneticPr fontId="2"/>
  </si>
  <si>
    <t>戸数合計</t>
    <rPh sb="0" eb="2">
      <t>コスウ</t>
    </rPh>
    <rPh sb="2" eb="4">
      <t>ゴウケイ</t>
    </rPh>
    <phoneticPr fontId="2"/>
  </si>
  <si>
    <t>専有面積合計</t>
    <rPh sb="0" eb="4">
      <t>センユウメンセキ</t>
    </rPh>
    <rPh sb="4" eb="6">
      <t>ゴウケイ</t>
    </rPh>
    <phoneticPr fontId="2"/>
  </si>
  <si>
    <t>ﾊﾞﾙｺﾆｰ面積合計</t>
    <phoneticPr fontId="2"/>
  </si>
  <si>
    <t>平均面積</t>
    <phoneticPr fontId="2"/>
  </si>
  <si>
    <t>（Ａ）</t>
    <phoneticPr fontId="2"/>
  </si>
  <si>
    <t>（Ｂ）</t>
    <phoneticPr fontId="2"/>
  </si>
  <si>
    <t>（Ｃ）</t>
    <phoneticPr fontId="2"/>
  </si>
  <si>
    <t>非住宅</t>
    <rPh sb="0" eb="3">
      <t>ヒジュウタク</t>
    </rPh>
    <phoneticPr fontId="2"/>
  </si>
  <si>
    <t>計</t>
    <rPh sb="0" eb="1">
      <t>ケイ</t>
    </rPh>
    <phoneticPr fontId="2"/>
  </si>
  <si>
    <t>住　宅</t>
    <rPh sb="0" eb="1">
      <t>ジュウ</t>
    </rPh>
    <rPh sb="2" eb="3">
      <t>タク</t>
    </rPh>
    <phoneticPr fontId="2"/>
  </si>
  <si>
    <t>戸</t>
    <phoneticPr fontId="2"/>
  </si>
  <si>
    <t>㎡</t>
    <phoneticPr fontId="2"/>
  </si>
  <si>
    <t>（戸・区画）</t>
    <phoneticPr fontId="2"/>
  </si>
  <si>
    <t>区画</t>
    <rPh sb="0" eb="2">
      <t>クカク</t>
    </rPh>
    <phoneticPr fontId="2"/>
  </si>
  <si>
    <t>－</t>
  </si>
  <si>
    <t>★ バルコニーには、ルーフバルコニー部分を除きます。</t>
    <phoneticPr fontId="2"/>
  </si>
  <si>
    <t>11．駐車場設備（マンション全体）</t>
    <phoneticPr fontId="2"/>
  </si>
  <si>
    <t>台</t>
    <rPh sb="0" eb="1">
      <t>ダイ</t>
    </rPh>
    <phoneticPr fontId="2"/>
  </si>
  <si>
    <t>【新築マンションの場合に記入】</t>
    <phoneticPr fontId="2"/>
  </si>
  <si>
    <t>12.修繕積立基金</t>
    <phoneticPr fontId="2"/>
  </si>
  <si>
    <t>（1）修繕積立基金の総額</t>
    <phoneticPr fontId="2"/>
  </si>
  <si>
    <t>（2）修繕積立基金の割戻期間</t>
    <phoneticPr fontId="2"/>
  </si>
  <si>
    <t>★ タウンハウス型とは、２階建て程度の住戸が連続して１棟を構成するものを
    いいます。</t>
    <phoneticPr fontId="2"/>
  </si>
  <si>
    <t>(B)+(C)
/(A)</t>
    <phoneticPr fontId="2"/>
  </si>
  <si>
    <t>Ｄ．建物・設備等の現状と修繕履歴</t>
    <phoneticPr fontId="2"/>
  </si>
  <si>
    <t>マンションの共用部分等である建物や設備等の部位ごとの現状（仕様）と修繕の履歴をご記入ください。</t>
    <phoneticPr fontId="2"/>
  </si>
  <si>
    <t>② 修繕の履歴は、項目ごとに、修繕工事の実施状況を記入して下さい。なお、新築マンションの場合は不要です。</t>
    <phoneticPr fontId="2"/>
  </si>
  <si>
    <t>〔注意事項〕</t>
    <phoneticPr fontId="2"/>
  </si>
  <si>
    <t>① 建物や設備等の現状（仕様）は、右欄の記載事項にご注意のうえ、設計図書、分譲時のパンフレットなどで確認し、部位ごとの仕様に該当</t>
    <phoneticPr fontId="2"/>
  </si>
  <si>
    <t>する番号を選択してください。</t>
    <phoneticPr fontId="2"/>
  </si>
  <si>
    <t>合は、記入日の年を記入してください。</t>
    <phoneticPr fontId="2"/>
  </si>
  <si>
    <t>②記入年において修繕工事を実施し、前期会計年度末までに修繕工事費用を支払っている場合は、その修繕工事費をＢの「修繕積立金の残高」</t>
    <phoneticPr fontId="2"/>
  </si>
  <si>
    <t>に加えてください。記載年の前年かつ前期会計年度末以降において修繕工事を実施し、記入日までに修繕工事費用を支払っている場合は、</t>
    <phoneticPr fontId="2"/>
  </si>
  <si>
    <t>修繕工事費用をＢの「修繕積立金の残高」から差し引いてください。</t>
    <phoneticPr fontId="2"/>
  </si>
  <si>
    <t>③修繕工事には、経常的な修繕（ガラスの破損など）、点検・調整、排水管の清掃等は含みません。</t>
    <phoneticPr fontId="2"/>
  </si>
  <si>
    <t>①共通仮設</t>
    <phoneticPr fontId="2"/>
  </si>
  <si>
    <t>②直接仮設</t>
  </si>
  <si>
    <t>２．屋根防水</t>
    <phoneticPr fontId="2"/>
  </si>
  <si>
    <t>★ 共通仮設費とは、仮設事務所、資材置き場等に係る経費をいいます。</t>
    <phoneticPr fontId="2"/>
  </si>
  <si>
    <t>★ 直接仮設費とは、枠組足場、養生シート等に係る経費をいいます。</t>
    <phoneticPr fontId="2"/>
  </si>
  <si>
    <t>★ 屋上は、屋上、塔屋、ルーフバルコニーをいいます。</t>
    <phoneticPr fontId="2"/>
  </si>
  <si>
    <t>③「傾斜屋根」</t>
    <phoneticPr fontId="2"/>
  </si>
  <si>
    <t xml:space="preserve">★ 金属板葺き等とは、鋼板葺き、銅葺き、瓦棒葺き等をいいます。
</t>
    <phoneticPr fontId="2"/>
  </si>
  <si>
    <t>屋根全体のうち屋上防水の割合</t>
    <phoneticPr fontId="2"/>
  </si>
  <si>
    <t>％　程度</t>
    <rPh sb="2" eb="4">
      <t>テイド</t>
    </rPh>
    <phoneticPr fontId="2"/>
  </si>
  <si>
    <t>1)単棟型　2)団地（多棟）型　3)タウンハウス型</t>
    <phoneticPr fontId="2"/>
  </si>
  <si>
    <t xml:space="preserve"> シングル葺き等の撤去・葺替え</t>
    <phoneticPr fontId="2"/>
  </si>
  <si>
    <t xml:space="preserve"> 金属板葺き等の撤去・葺替え</t>
    <phoneticPr fontId="2"/>
  </si>
  <si>
    <t>３．床防水</t>
    <phoneticPr fontId="2"/>
  </si>
  <si>
    <t>①「バルコニー床防水」</t>
    <phoneticPr fontId="2"/>
  </si>
  <si>
    <t>「バルコニー床防水」の面積</t>
    <phoneticPr fontId="2"/>
  </si>
  <si>
    <t>「バルコニー床防水」の修繕</t>
    <phoneticPr fontId="2"/>
  </si>
  <si>
    <t>②「開放廊下・階段等床防水」</t>
    <phoneticPr fontId="2"/>
  </si>
  <si>
    <t>「開放廊下・階段等床防水」の面積</t>
    <phoneticPr fontId="2"/>
  </si>
  <si>
    <t>「開放廊下・階段等床防水」の修繕</t>
    <phoneticPr fontId="2"/>
  </si>
  <si>
    <t>４．外壁塗装等</t>
    <phoneticPr fontId="2"/>
  </si>
  <si>
    <t>②「外壁塗装」</t>
    <phoneticPr fontId="2"/>
  </si>
  <si>
    <t>②-1[開放廊下・階段の手すり]の仕様</t>
    <phoneticPr fontId="2"/>
  </si>
  <si>
    <t>1)鋼製</t>
    <phoneticPr fontId="2"/>
  </si>
  <si>
    <t>2)アルミ製又はステンレス製</t>
    <phoneticPr fontId="2"/>
  </si>
  <si>
    <t>3)コンクリート製（手すり壁）</t>
    <phoneticPr fontId="2"/>
  </si>
  <si>
    <t>4)コンクリート製と鋼製が混在</t>
    <phoneticPr fontId="2"/>
  </si>
  <si>
    <t>5)コンクリート製とアルミ製又はステンレス製が混在</t>
    <phoneticPr fontId="2"/>
  </si>
  <si>
    <r>
      <t>①「コンクリート補修」</t>
    </r>
    <r>
      <rPr>
        <sz val="11"/>
        <color theme="1"/>
        <rFont val="ＭＳ 明朝"/>
        <family val="1"/>
        <charset val="128"/>
      </rPr>
      <t xml:space="preserve"> </t>
    </r>
    <r>
      <rPr>
        <sz val="9"/>
        <color theme="1"/>
        <rFont val="ＭＳ 明朝"/>
        <family val="1"/>
        <charset val="128"/>
      </rPr>
      <t>（記入の必要はありません。）</t>
    </r>
    <phoneticPr fontId="2"/>
  </si>
  <si>
    <t>★ バルコニー床防水とは、ウレタン塗膜防水等をいいます。</t>
    <phoneticPr fontId="2"/>
  </si>
  <si>
    <t>★ バルコニーには、ルーフバルコニーを含みません。</t>
    <phoneticPr fontId="2"/>
  </si>
  <si>
    <t xml:space="preserve">    膜防水等をいいます。</t>
    <phoneticPr fontId="2"/>
  </si>
  <si>
    <t>★ 開放廊下・階段等床防水とは、床の塩ビシート張り、側溝・幅木のウレタン塗</t>
    <phoneticPr fontId="2"/>
  </si>
  <si>
    <t>★ 建物の設計図書、又は実測により、おおよその面積を記入してください。</t>
    <phoneticPr fontId="2"/>
  </si>
  <si>
    <t>★ 開放（外部）廊下・階段（屋外鉄骨階段を除く。）の手すりについて、その材料</t>
    <phoneticPr fontId="2"/>
  </si>
  <si>
    <t xml:space="preserve">    を選択します。</t>
    <phoneticPr fontId="2"/>
  </si>
  <si>
    <t>②-2[バルコニーの手すり]の仕様</t>
    <phoneticPr fontId="2"/>
  </si>
  <si>
    <t>6)バルコニーがない（手すりがない）</t>
    <phoneticPr fontId="2"/>
  </si>
  <si>
    <t>③「軒天塗装」</t>
    <phoneticPr fontId="2"/>
  </si>
  <si>
    <t>③-1　［開放廊下］の天井の有無</t>
    <phoneticPr fontId="2"/>
  </si>
  <si>
    <t>1)あり　　　2)なし　　3)混在、その他</t>
    <phoneticPr fontId="2"/>
  </si>
  <si>
    <t>外壁全体（面積）のうちタイル張り（面積）の割合</t>
    <phoneticPr fontId="2"/>
  </si>
  <si>
    <t>％ 程度</t>
    <rPh sb="2" eb="4">
      <t>テイド</t>
    </rPh>
    <phoneticPr fontId="2"/>
  </si>
  <si>
    <t>★ バルコニーの手すりについて、その材料を選択します。</t>
    <phoneticPr fontId="2"/>
  </si>
  <si>
    <t>★ 手すりにガラスやパネルがはめてある場合は、手スリの枠部分の材料で判断して</t>
    <phoneticPr fontId="2"/>
  </si>
  <si>
    <t xml:space="preserve">    ください。</t>
    <phoneticPr fontId="2"/>
  </si>
  <si>
    <t>★ 軒天とは、開放廊下やバルコニーの軒天（上げ裏）をいいます。</t>
    <phoneticPr fontId="2"/>
  </si>
  <si>
    <t>★ 「タイル張」とは、磁器タイル張、石張等をいいます。</t>
    <phoneticPr fontId="2"/>
  </si>
  <si>
    <t>★ タイル張がない場合は「０％」とします。</t>
    <phoneticPr fontId="2"/>
  </si>
  <si>
    <t>５．鉄部塗装等</t>
    <phoneticPr fontId="2"/>
  </si>
  <si>
    <t>①「鉄部塗装（雨掛かり部分）」</t>
    <phoneticPr fontId="2"/>
  </si>
  <si>
    <t>・高さ</t>
    <phoneticPr fontId="2"/>
  </si>
  <si>
    <t>m</t>
    <phoneticPr fontId="2"/>
  </si>
  <si>
    <t>で</t>
    <phoneticPr fontId="2"/>
  </si>
  <si>
    <t>＊高さ１ｍに換算した　総延長</t>
    <phoneticPr fontId="2"/>
  </si>
  <si>
    <t>長さ</t>
    <phoneticPr fontId="2"/>
  </si>
  <si>
    <t>1)鋼製ドア（塗装）</t>
    <phoneticPr fontId="2"/>
  </si>
  <si>
    <t>2)鋼製ドア（塩ビシート貼り等（塗装不要））</t>
    <phoneticPr fontId="2"/>
  </si>
  <si>
    <t>★ 「開放廊下・階段、バルコニー以外の鋼製手すり等」とは、ルーフバルコニーや</t>
    <phoneticPr fontId="2"/>
  </si>
  <si>
    <t xml:space="preserve">    屋上に設置されたフェンス等を指します。</t>
    <phoneticPr fontId="2"/>
  </si>
  <si>
    <t>★ ルーフバルコニーや屋上のフェンス等の高さと長さを記入します。</t>
    <phoneticPr fontId="2"/>
  </si>
  <si>
    <t xml:space="preserve">    異なるものが、３ヶ所以上ある場合は空欄に追加してご記入ください。</t>
    <phoneticPr fontId="2"/>
  </si>
  <si>
    <t>★ 高さ１ｍ換算の総延長は、「高さ×長さ」の総計を、１ｍで除した数値とします。</t>
    <phoneticPr fontId="2"/>
  </si>
  <si>
    <t xml:space="preserve">    （例）高さ２ｍ、長さ１０ｍの場合　→　高さ１ｍ換算の総延長は　２０ｍ</t>
    <phoneticPr fontId="2"/>
  </si>
  <si>
    <t>★ 屋外鉄骨階段の１階分を１階層として、階層数（複数の場合は、各屋外鉄骨階段</t>
    <phoneticPr fontId="2"/>
  </si>
  <si>
    <t xml:space="preserve">    の階層の総数）を求めてください。屋上までない屋外鉄骨階段は、「階数－１」が</t>
    <phoneticPr fontId="2"/>
  </si>
  <si>
    <t xml:space="preserve">    階層数となります。</t>
    <phoneticPr fontId="2"/>
  </si>
  <si>
    <t xml:space="preserve">    （例）５階までの屋外鉄骨階段（４階層）が1つ、４階までの屋外鉄骨階段（３階</t>
    <phoneticPr fontId="2"/>
  </si>
  <si>
    <t xml:space="preserve">          層）が１つの場合　→　総階層数は７</t>
    <phoneticPr fontId="2"/>
  </si>
  <si>
    <t>★ 鉄部（非雨掛かり部分）とは、直接雨にさらされない、各住戸の鋼製玄関ドア、</t>
    <phoneticPr fontId="2"/>
  </si>
  <si>
    <t xml:space="preserve">    メーターボックス扉等をいいます。</t>
    <phoneticPr fontId="2"/>
  </si>
  <si>
    <t>層</t>
    <rPh sb="0" eb="1">
      <t>ソウ</t>
    </rPh>
    <phoneticPr fontId="2"/>
  </si>
  <si>
    <t>③「非鉄部塗装」</t>
    <phoneticPr fontId="2"/>
  </si>
  <si>
    <t>「非鉄部」の清掃・塗替</t>
    <phoneticPr fontId="2"/>
  </si>
  <si>
    <t>★ 非鉄部とは、アルミサッシ、バルコニー隔て板のパネル等をいいます。</t>
    <phoneticPr fontId="2"/>
  </si>
  <si>
    <t>６．建具・金物等</t>
    <phoneticPr fontId="2"/>
  </si>
  <si>
    <t>①「建具関係」</t>
    <phoneticPr fontId="2"/>
  </si>
  <si>
    <t>「建具関係」の取替</t>
    <phoneticPr fontId="2"/>
  </si>
  <si>
    <t>②「手すり」</t>
    <phoneticPr fontId="2"/>
  </si>
  <si>
    <t>「手すり」の取替</t>
    <phoneticPr fontId="2"/>
  </si>
  <si>
    <t>③「屋外鉄骨階段」</t>
    <phoneticPr fontId="2"/>
  </si>
  <si>
    <t>「屋外鉄骨階段」の取替</t>
    <phoneticPr fontId="2"/>
  </si>
  <si>
    <t>★ 建具関係とは、各住戸の玄関ドア、窓アルミサッシ等をいいます。</t>
    <phoneticPr fontId="2"/>
  </si>
  <si>
    <t>★ カバー工法とは、既存の建具の枠の上に新たな建具を設ける工法をいいます。</t>
    <phoneticPr fontId="2"/>
  </si>
  <si>
    <t>★ 手すりとは、開放廊下・階段、バルコニー等の鋼製、アルミ製等の手すりをいい</t>
    <phoneticPr fontId="2"/>
  </si>
  <si>
    <t xml:space="preserve">    ます。</t>
    <phoneticPr fontId="2"/>
  </si>
  <si>
    <t xml:space="preserve">    （コンクリート製は除きます。）</t>
    <phoneticPr fontId="2"/>
  </si>
  <si>
    <t>★ 屋外鉄骨階段がある場合に記入してください。</t>
    <phoneticPr fontId="2"/>
  </si>
  <si>
    <t>④金物類（集合郵便受等）」</t>
    <phoneticPr fontId="2"/>
  </si>
  <si>
    <t>「金物類（集合郵便受等）」の取替</t>
    <phoneticPr fontId="2"/>
  </si>
  <si>
    <t>⑤「金物類（メーターボックス扉等）」</t>
    <phoneticPr fontId="2"/>
  </si>
  <si>
    <t>「金物類（メーターボックス扉等）」の取替</t>
    <phoneticPr fontId="2"/>
  </si>
  <si>
    <t>★ 金物類（メーターボックス扉等）とは、メーターボックスの扉、パイプスペースの扉</t>
    <phoneticPr fontId="2"/>
  </si>
  <si>
    <t xml:space="preserve">    等をいいます。</t>
    <phoneticPr fontId="2"/>
  </si>
  <si>
    <t>★ 金物類（集合郵便受等）とは、集合郵便受、掲示板、宅配ロッカー、避難ハッチ、タ</t>
    <phoneticPr fontId="2"/>
  </si>
  <si>
    <t xml:space="preserve">    ラップ、隔て板、物干金物等をいいます。</t>
    <phoneticPr fontId="2"/>
  </si>
  <si>
    <t>７．共用内部</t>
    <phoneticPr fontId="2"/>
  </si>
  <si>
    <t>８．給水設備</t>
    <phoneticPr fontId="2"/>
  </si>
  <si>
    <t>①「給水管」</t>
    <phoneticPr fontId="2"/>
  </si>
  <si>
    <t>「給水管」の取替</t>
    <phoneticPr fontId="2"/>
  </si>
  <si>
    <t>★ 給水管とは、共用部分の給水管（専有部分を除きます。）をいいます。</t>
    <phoneticPr fontId="2"/>
  </si>
  <si>
    <t>★ 管理員室を兼用している集会室は、「2）ない」を選択してください。</t>
    <phoneticPr fontId="2"/>
  </si>
  <si>
    <t>②「貯水槽」</t>
    <phoneticPr fontId="2"/>
  </si>
  <si>
    <t>「受水槽」の取替</t>
    <phoneticPr fontId="2"/>
  </si>
  <si>
    <t xml:space="preserve"> ②-1受水槽</t>
    <phoneticPr fontId="2"/>
  </si>
  <si>
    <t>「高置（高架）水槽」の取替</t>
    <phoneticPr fontId="2"/>
  </si>
  <si>
    <t xml:space="preserve"> ②-2高置（高架）水槽</t>
    <phoneticPr fontId="2"/>
  </si>
  <si>
    <t>③「給水ポンプ」</t>
    <phoneticPr fontId="2"/>
  </si>
  <si>
    <t>「給水ポンプ」の種別</t>
    <phoneticPr fontId="2"/>
  </si>
  <si>
    <t>1)揚水ポンプ（受水槽から高置水槽に水を送る。）</t>
    <phoneticPr fontId="2"/>
  </si>
  <si>
    <t>2)加圧ポンプ（受水槽から直接水を圧送する。）</t>
    <phoneticPr fontId="2"/>
  </si>
  <si>
    <t>3)増圧ポンプ（水道本管から直接水を圧送する。）</t>
    <phoneticPr fontId="2"/>
  </si>
  <si>
    <t>4)給水ポンプはない（水道本管から直接給水する。）</t>
    <phoneticPr fontId="2"/>
  </si>
  <si>
    <t>「給水ポンプ」の取替</t>
    <phoneticPr fontId="2"/>
  </si>
  <si>
    <t>★ 部品交換（オーバーホール）等の場合は、「b)実施していない」を選択してください。</t>
    <phoneticPr fontId="2"/>
  </si>
  <si>
    <t>９．排水設備</t>
    <phoneticPr fontId="2"/>
  </si>
  <si>
    <t>①「排水管」（建物の形態）</t>
    <phoneticPr fontId="2"/>
  </si>
  <si>
    <t xml:space="preserve"> ①-1［住戸玄関ドア］の取替（カバー工法を含む）</t>
    <phoneticPr fontId="2"/>
  </si>
  <si>
    <t xml:space="preserve"> ①-2［住戸窓アルミサッシ］の取替（カバー工法を含む）</t>
    <phoneticPr fontId="2"/>
  </si>
  <si>
    <t xml:space="preserve"> ③-1［シングル葺き等］の有無</t>
    <phoneticPr fontId="2"/>
  </si>
  <si>
    <t xml:space="preserve"> ③-2［金属板葺き等］の有無</t>
    <phoneticPr fontId="2"/>
  </si>
  <si>
    <t>1)１階からすべて住宅専用</t>
    <phoneticPr fontId="2"/>
  </si>
  <si>
    <t>2)１階が店舗や事務所等（複合用途）</t>
    <phoneticPr fontId="2"/>
  </si>
  <si>
    <t>3)１階部分がピロティ形式（駐車場等）</t>
    <phoneticPr fontId="2"/>
  </si>
  <si>
    <t>「排水管」の取替</t>
    <phoneticPr fontId="2"/>
  </si>
  <si>
    <t>10．ガス設備</t>
    <phoneticPr fontId="2"/>
  </si>
  <si>
    <t>①「ガス管」の有無</t>
    <phoneticPr fontId="2"/>
  </si>
  <si>
    <t>屋外埋設部ガス管の種別</t>
    <phoneticPr fontId="2"/>
  </si>
  <si>
    <t>1)亜鉛メッキ鋼管等の鋼管類</t>
    <phoneticPr fontId="2"/>
  </si>
  <si>
    <t>2)ポリエチレン管、被覆管等の樹脂系管</t>
    <phoneticPr fontId="2"/>
  </si>
  <si>
    <t>3)ガス管はない（オール電化・プロパンガス等）</t>
    <phoneticPr fontId="2"/>
  </si>
  <si>
    <t>★ 排水管とは、共用部分の排水管（専有部分を除きます。）をいいます。</t>
    <phoneticPr fontId="2"/>
  </si>
  <si>
    <t xml:space="preserve">    してください。</t>
    <phoneticPr fontId="2"/>
  </si>
  <si>
    <t>(都市ガスを対象）</t>
    <phoneticPr fontId="2"/>
  </si>
  <si>
    <t>★ ガス管の仕様は、設計図書等で確認するかガス事業者に問い合わせてください。</t>
    <phoneticPr fontId="2"/>
  </si>
  <si>
    <t xml:space="preserve">    不明な場合は建物の完成年により次のとおり選択してください。</t>
    <phoneticPr fontId="2"/>
  </si>
  <si>
    <t xml:space="preserve">    １９８５年以前は、亜鉛メッキ鋼管</t>
    <phoneticPr fontId="2"/>
  </si>
  <si>
    <t xml:space="preserve">    １９８６年以降は、ポリエチレン管</t>
    <phoneticPr fontId="2"/>
  </si>
  <si>
    <t>★ プロパンガス（LPガス）の場合は、マンションごとにガス会社との契約内容が異</t>
    <phoneticPr fontId="2"/>
  </si>
  <si>
    <t xml:space="preserve">    なるため対象外とします。</t>
    <phoneticPr fontId="2"/>
  </si>
  <si>
    <t>〔屋外埋設部ガス管〕の配管長さ</t>
    <phoneticPr fontId="2"/>
  </si>
  <si>
    <t>「ガス管」の取替（屋外埋設部ガス管）</t>
    <phoneticPr fontId="2"/>
  </si>
  <si>
    <t>例</t>
    <rPh sb="0" eb="1">
      <t>レイ</t>
    </rPh>
    <phoneticPr fontId="2"/>
  </si>
  <si>
    <t>11．空調・換気設備等</t>
    <phoneticPr fontId="2"/>
  </si>
  <si>
    <t>①「空調設備」の有無</t>
    <phoneticPr fontId="2"/>
  </si>
  <si>
    <t>「空調設備」の取替</t>
    <phoneticPr fontId="2"/>
  </si>
  <si>
    <t>②「換気設備」の有無</t>
    <phoneticPr fontId="2"/>
  </si>
  <si>
    <t>「換気設備」の取替</t>
    <phoneticPr fontId="2"/>
  </si>
  <si>
    <t>★ 空調設備とは、管理室、集会室等のエアコンをいいます。</t>
    <phoneticPr fontId="2"/>
  </si>
  <si>
    <t>★ 換気設備とは、管理員室、集会室、機械室、電気室等の換気扇、ダクト類、換気口、</t>
    <phoneticPr fontId="2"/>
  </si>
  <si>
    <t xml:space="preserve">    換気ガラリをいいます。</t>
    <phoneticPr fontId="2"/>
  </si>
  <si>
    <t>12．電灯設備等</t>
    <phoneticPr fontId="2"/>
  </si>
  <si>
    <t>①「電灯設備」</t>
    <phoneticPr fontId="2"/>
  </si>
  <si>
    <t>「電灯設備」の取替</t>
    <phoneticPr fontId="2"/>
  </si>
  <si>
    <t>③「幹線設備」</t>
    <phoneticPr fontId="2"/>
  </si>
  <si>
    <t>「幹線設備」の取替</t>
    <phoneticPr fontId="2"/>
  </si>
  <si>
    <t>④「避雷針設備」の有無</t>
    <phoneticPr fontId="2"/>
  </si>
  <si>
    <t>「避雷針設備」の取替</t>
    <phoneticPr fontId="2"/>
  </si>
  <si>
    <t>⑤「自家用発電設備」の有無</t>
    <phoneticPr fontId="2"/>
  </si>
  <si>
    <t>「自家発電設備」の取替</t>
    <phoneticPr fontId="2"/>
  </si>
  <si>
    <t>本</t>
    <rPh sb="0" eb="1">
      <t>ホン</t>
    </rPh>
    <phoneticPr fontId="2"/>
  </si>
  <si>
    <t>★ 配電盤類とは、配電盤、プルボックス等をいいます。</t>
    <phoneticPr fontId="2"/>
  </si>
  <si>
    <t>★ 幹線設備とは、引込開閉器、幹線（電灯、動力）等をいいます。</t>
    <phoneticPr fontId="2"/>
  </si>
  <si>
    <t>★ 避雷針設備とは、避雷突針、ポール、支持金物、導線、接地極等をいいます。</t>
    <phoneticPr fontId="2"/>
  </si>
  <si>
    <t>★ 電灯設備とは、共用廊下・エントランスホール等の照明器具、配線器具、非常</t>
    <phoneticPr fontId="2"/>
  </si>
  <si>
    <t xml:space="preserve">    照明、避難口・通路誘導灯、外灯等をいいます。</t>
    <phoneticPr fontId="2"/>
  </si>
  <si>
    <t>13．情報・通信設備</t>
    <phoneticPr fontId="2"/>
  </si>
  <si>
    <t>①「電話設備」</t>
    <phoneticPr fontId="2"/>
  </si>
  <si>
    <t>「電話設備」の取替</t>
    <phoneticPr fontId="2"/>
  </si>
  <si>
    <t>②「テレビ共聴設備」</t>
    <phoneticPr fontId="2"/>
  </si>
  <si>
    <t>「テレビ共聴設備」の取替（アンテナ等）</t>
    <phoneticPr fontId="2"/>
  </si>
  <si>
    <t>③「インターネット設備」</t>
    <phoneticPr fontId="2"/>
  </si>
  <si>
    <t>「インターネット設備」の取替（又は設置）</t>
  </si>
  <si>
    <t>★ 電話設備とは、電話配線盤（MDF）、中間端子盤（IDF）等をいいます。</t>
    <phoneticPr fontId="2"/>
  </si>
  <si>
    <t>★ テレビ共聴設備とは、アンテナ、増幅器、分配器等をいいます。</t>
    <phoneticPr fontId="2"/>
  </si>
  <si>
    <t xml:space="preserve">    ケーブルテレビを除きます。</t>
    <phoneticPr fontId="2"/>
  </si>
  <si>
    <t>★ インターネット設備とは、住棟内ネットワーク部分をいいます。</t>
    <phoneticPr fontId="2"/>
  </si>
  <si>
    <t>14．消防用設備</t>
    <phoneticPr fontId="2"/>
  </si>
  <si>
    <t>①「屋内消火栓設備」の有無</t>
    <phoneticPr fontId="2"/>
  </si>
  <si>
    <t xml:space="preserve"> 「屋内消火栓設備」の取替</t>
    <phoneticPr fontId="2"/>
  </si>
  <si>
    <t>②「自動火災報知設備」</t>
    <phoneticPr fontId="2"/>
  </si>
  <si>
    <t>「自動火災報知設備」の取替</t>
    <phoneticPr fontId="2"/>
  </si>
  <si>
    <t>③「連結送水管設備」</t>
    <phoneticPr fontId="2"/>
  </si>
  <si>
    <t>「連結送水管設備」の取替</t>
    <phoneticPr fontId="2"/>
  </si>
  <si>
    <t>15．昇降機設備</t>
    <phoneticPr fontId="2"/>
  </si>
  <si>
    <t>①「昇降機」（エレベーター）の有無</t>
    <phoneticPr fontId="2"/>
  </si>
  <si>
    <t xml:space="preserve"> 「昇降機」（エレベーター）の取替</t>
    <phoneticPr fontId="2"/>
  </si>
  <si>
    <t>★ 屋内消火栓設備とは、居住者が初期消火に使用するものであり、消火栓ポンプ、</t>
    <phoneticPr fontId="2"/>
  </si>
  <si>
    <t>★ 自動火災報知設備とは、火災を自動的に感知又は押しボタンにより受信し、音響</t>
    <phoneticPr fontId="2"/>
  </si>
  <si>
    <t xml:space="preserve">    装置で火災を報知するものであり、感知器、発信器、表示灯、音響装置、中継器、</t>
    <phoneticPr fontId="2"/>
  </si>
  <si>
    <t>★ 連結送水管設備とは、消防ポンプ自動車から送水口に送水し、消防隊が放水口に</t>
    <phoneticPr fontId="2"/>
  </si>
  <si>
    <t xml:space="preserve">    放水器具を接続して消火活動を行うものであり、送水口、放水口、消火管、消火隊</t>
    <phoneticPr fontId="2"/>
  </si>
  <si>
    <t>16．立体駐車場設備</t>
    <phoneticPr fontId="2"/>
  </si>
  <si>
    <t>①「自走式駐車場」の有無（種別）</t>
    <phoneticPr fontId="2"/>
  </si>
  <si>
    <t>「自走式駐車場」の建替</t>
    <phoneticPr fontId="2"/>
  </si>
  <si>
    <t>収容台数</t>
    <rPh sb="0" eb="4">
      <t>シュウヨウダイスウ</t>
    </rPh>
    <phoneticPr fontId="2"/>
  </si>
  <si>
    <t>形式</t>
    <rPh sb="0" eb="2">
      <t>ケイシキ</t>
    </rPh>
    <phoneticPr fontId="2"/>
  </si>
  <si>
    <t>地上単純昇降２段</t>
    <phoneticPr fontId="2"/>
  </si>
  <si>
    <t>形式</t>
    <phoneticPr fontId="2"/>
  </si>
  <si>
    <t>地上横行昇降２・３段</t>
    <phoneticPr fontId="2"/>
  </si>
  <si>
    <t>17．外構・附属施設</t>
    <phoneticPr fontId="2"/>
  </si>
  <si>
    <t>①「外構」</t>
    <phoneticPr fontId="2"/>
  </si>
  <si>
    <t>「外構」の取替</t>
    <phoneticPr fontId="2"/>
  </si>
  <si>
    <t>★ 団地型（複数棟）の場合で、棟ごとに長期修繕計画を作成する場合は、全体の</t>
    <phoneticPr fontId="2"/>
  </si>
  <si>
    <t>★ １層２段・２層３段プレハブ自走式とは、躯体が鉄骨造でスロープを自走する駐</t>
    <phoneticPr fontId="2"/>
  </si>
  <si>
    <t xml:space="preserve">    車場をいいます。１層２段（地上と屋上を利用）と２層３段（地上、２階と屋上</t>
    <phoneticPr fontId="2"/>
  </si>
  <si>
    <t xml:space="preserve">    を利用）があります。</t>
    <phoneticPr fontId="2"/>
  </si>
  <si>
    <t>②「附属施設」</t>
    <phoneticPr fontId="2"/>
  </si>
  <si>
    <t>「附属施設」の取替</t>
    <phoneticPr fontId="2"/>
  </si>
  <si>
    <t>18．調査・診断、設計、工事監理等費用</t>
    <phoneticPr fontId="2"/>
  </si>
  <si>
    <t>（記入の必要はありません。）</t>
    <phoneticPr fontId="2"/>
  </si>
  <si>
    <t>19．長期修繕計画作成費用</t>
    <phoneticPr fontId="2"/>
  </si>
  <si>
    <t>(1)「長期修繕計画の見直し」の実施</t>
    <phoneticPr fontId="2"/>
  </si>
  <si>
    <t>20．その他</t>
    <phoneticPr fontId="2"/>
  </si>
  <si>
    <t xml:space="preserve">  ［特殊な設備等］</t>
    <phoneticPr fontId="2"/>
  </si>
  <si>
    <t>①特殊な設備名：</t>
    <phoneticPr fontId="2"/>
  </si>
  <si>
    <t>②特殊な設備名：</t>
    <phoneticPr fontId="2"/>
  </si>
  <si>
    <t>③特殊な設備名：</t>
    <phoneticPr fontId="2"/>
  </si>
  <si>
    <t>④特殊な設備名：</t>
    <phoneticPr fontId="2"/>
  </si>
  <si>
    <t>★ 外構とは、駐車場、舗装、排水管等をいいます。</t>
    <phoneticPr fontId="2"/>
  </si>
  <si>
    <t>★ 附属施設とは、自転車置場・ゴミ集積所等をいいます。</t>
    <phoneticPr fontId="2"/>
  </si>
  <si>
    <t>★ 項目の２から１９までに該当しない特殊な設備等（例えば、浄化槽・プール・遊</t>
    <phoneticPr fontId="2"/>
  </si>
  <si>
    <t>★ 修繕工事を実施した年（西暦）を記入してください。</t>
    <phoneticPr fontId="2"/>
  </si>
  <si>
    <r>
      <t>①「屋上防水（保護）」</t>
    </r>
    <r>
      <rPr>
        <sz val="10"/>
        <color theme="1"/>
        <rFont val="ＭＳ 明朝"/>
        <family val="1"/>
        <charset val="128"/>
      </rPr>
      <t>（保護コンクリート防水（歩行用防水））</t>
    </r>
    <phoneticPr fontId="2"/>
  </si>
  <si>
    <r>
      <t>②「屋上防水（露出）」の有無</t>
    </r>
    <r>
      <rPr>
        <sz val="10"/>
        <color theme="1"/>
        <rFont val="ＭＳ 明朝"/>
        <family val="1"/>
        <charset val="128"/>
      </rPr>
      <t>（露出防水（非歩行用防水））</t>
    </r>
    <phoneticPr fontId="2"/>
  </si>
  <si>
    <t xml:space="preserve">★ 屋上防水（露出）とは、防水層の保護層がなく、その上を歩行することがで
    </t>
    <phoneticPr fontId="2"/>
  </si>
  <si>
    <t>　　きないものをいいます。</t>
    <phoneticPr fontId="2"/>
  </si>
  <si>
    <t>　　（アスファルト露出防水、シート防水、塗膜防水等）</t>
    <phoneticPr fontId="2"/>
  </si>
  <si>
    <t xml:space="preserve">★ シングル葺き等とは、アスファルトシングル葺き、スレート葺き、瓦葺き等を
</t>
    <phoneticPr fontId="2"/>
  </si>
  <si>
    <t xml:space="preserve">    いいます。</t>
    <phoneticPr fontId="2"/>
  </si>
  <si>
    <t xml:space="preserve">★ 屋上防水（保護）とは、防水層をコンクリート等で保護し、その上を歩行する
</t>
    <phoneticPr fontId="2"/>
  </si>
  <si>
    <t xml:space="preserve">    ことができるものをいいます。</t>
    <phoneticPr fontId="2"/>
  </si>
  <si>
    <t>★ 屋上防水がない場合は「０％」、傾斜屋根がない場合は「１００％」と記入して</t>
    <phoneticPr fontId="2"/>
  </si>
  <si>
    <t xml:space="preserve">    ください。</t>
    <phoneticPr fontId="2"/>
  </si>
  <si>
    <t>★ 屋上防水と傾斜屋根が混在している場合は、それぞれの欄に記入し、「屋上</t>
    <phoneticPr fontId="2"/>
  </si>
  <si>
    <t xml:space="preserve">    防水と傾斜屋根が混在している場合」にその割合を記入してください。</t>
    <phoneticPr fontId="2"/>
  </si>
  <si>
    <t xml:space="preserve">★ 上空から屋上及び屋根を見おろした平面の面積で、およその割合を記入して
</t>
  </si>
  <si>
    <r>
      <rPr>
        <b/>
        <sz val="11"/>
        <color theme="1"/>
        <rFont val="ＭＳ Ｐゴシック"/>
        <family val="3"/>
        <charset val="128"/>
        <scheme val="minor"/>
      </rPr>
      <t>１．仮設工事</t>
    </r>
    <r>
      <rPr>
        <sz val="11"/>
        <color theme="1"/>
        <rFont val="ＭＳ Ｐゴシック"/>
        <family val="2"/>
        <charset val="128"/>
        <scheme val="minor"/>
      </rPr>
      <t>　</t>
    </r>
    <r>
      <rPr>
        <sz val="9"/>
        <color theme="1"/>
        <rFont val="ＭＳ Ｐゴシック"/>
        <family val="3"/>
        <charset val="128"/>
        <scheme val="minor"/>
      </rPr>
      <t>（記入の必要はありません。）</t>
    </r>
    <phoneticPr fontId="2"/>
  </si>
  <si>
    <r>
      <t xml:space="preserve">④「庇、笠木等防水」 </t>
    </r>
    <r>
      <rPr>
        <sz val="9"/>
        <color theme="1"/>
        <rFont val="ＭＳ Ｐゴシック"/>
        <family val="3"/>
        <charset val="128"/>
        <scheme val="minor"/>
      </rPr>
      <t>（記入の必要はありません。）</t>
    </r>
    <phoneticPr fontId="2"/>
  </si>
  <si>
    <t>③-2　［バルコニー］の天井の有無</t>
    <phoneticPr fontId="2"/>
  </si>
  <si>
    <t>①-2 [屋外鉄骨階段] の有無</t>
    <phoneticPr fontId="2"/>
  </si>
  <si>
    <t>②「鉄部塗装 （非雨掛かり部分）」</t>
    <phoneticPr fontId="2"/>
  </si>
  <si>
    <t xml:space="preserve">★ 鉄部（雨掛かり部分）とは、屋外で直接雨にさらされる、開放廊下・階段やバルコ
</t>
    <phoneticPr fontId="2"/>
  </si>
  <si>
    <t xml:space="preserve">    ニーの鋼製手すり、屋外鉄骨階段等をいいます。</t>
    <phoneticPr fontId="2"/>
  </si>
  <si>
    <r>
      <t>★ 共用内部とは、</t>
    </r>
    <r>
      <rPr>
        <sz val="10"/>
        <color theme="1"/>
        <rFont val="ＭＳ Ｐゴシック"/>
        <family val="3"/>
        <charset val="128"/>
        <scheme val="minor"/>
      </rPr>
      <t>管理員室、集会室、内部廊下、内部階段、</t>
    </r>
    <r>
      <rPr>
        <sz val="9"/>
        <color theme="1"/>
        <rFont val="ＭＳ Ｐゴシック"/>
        <family val="2"/>
        <charset val="128"/>
        <scheme val="minor"/>
      </rPr>
      <t>エントランスホール、</t>
    </r>
    <phoneticPr fontId="2"/>
  </si>
  <si>
    <r>
      <t xml:space="preserve">    エレベーターホール</t>
    </r>
    <r>
      <rPr>
        <sz val="10"/>
        <color theme="1"/>
        <rFont val="ＭＳ Ｐゴシック"/>
        <family val="3"/>
        <charset val="128"/>
        <scheme val="minor"/>
      </rPr>
      <t>等の壁、床、天井等</t>
    </r>
    <r>
      <rPr>
        <sz val="9"/>
        <color theme="1"/>
        <rFont val="ＭＳ Ｐゴシック"/>
        <family val="2"/>
        <charset val="128"/>
        <scheme val="minor"/>
      </rPr>
      <t>をいいます。</t>
    </r>
    <phoneticPr fontId="2"/>
  </si>
  <si>
    <t>★ ディスポーザ排水処理システムがある場合は、特殊施設として｢20 その他｣に記入</t>
    <phoneticPr fontId="2"/>
  </si>
  <si>
    <r>
      <t>②配電盤類</t>
    </r>
    <r>
      <rPr>
        <sz val="9"/>
        <color theme="1"/>
        <rFont val="ＭＳ Ｐゴシック"/>
        <family val="3"/>
        <charset val="128"/>
        <scheme val="minor"/>
      </rPr>
      <t>（記入の必要はありません。）</t>
    </r>
    <phoneticPr fontId="2"/>
  </si>
  <si>
    <t>★ 立体駐車場で、建物内に自走で収容、又は地下等に昇降設備（エレベーター等）</t>
    <phoneticPr fontId="2"/>
  </si>
  <si>
    <t xml:space="preserve">    で降ろし、自走で収容する方式は、特殊な設備等として｢20．その他｣に記入して</t>
    <phoneticPr fontId="2"/>
  </si>
  <si>
    <t xml:space="preserve">    ください。</t>
    <phoneticPr fontId="2"/>
  </si>
  <si>
    <t>　　戯施設等）がある場合に記入してください。それ以外は、記入の必要はありません。</t>
    <phoneticPr fontId="2"/>
  </si>
  <si>
    <t>①修繕履歴の[ 　　]年には、修繕工事を実施した直近の年（西暦）を記入してください。なお、記入日の年に実施した場合又は実施する予定の場</t>
    <phoneticPr fontId="2"/>
  </si>
  <si>
    <t>★ 登録されている管理組合は、ご記入ください。</t>
    <phoneticPr fontId="2"/>
  </si>
  <si>
    <t>★ 申込みのご担当をご記入ください。</t>
    <phoneticPr fontId="2"/>
  </si>
  <si>
    <t xml:space="preserve">    なお、記載事項の確認が必要な場合のため、日中にご連絡が可能な電話番</t>
    <phoneticPr fontId="2"/>
  </si>
  <si>
    <t xml:space="preserve">    号をご記入ください。</t>
    <phoneticPr fontId="2"/>
  </si>
  <si>
    <t>★ 管理組合に代わって申し込む場合、記入を代行した場合又は新築マンション</t>
    <phoneticPr fontId="2"/>
  </si>
  <si>
    <t xml:space="preserve">    （新築マンションの場合は必要ありません。）</t>
    <phoneticPr fontId="2"/>
  </si>
  <si>
    <t xml:space="preserve">    この場合も、管理組合の理事長の氏名・住居番号・電話番号をご記入ください。</t>
    <phoneticPr fontId="2"/>
  </si>
  <si>
    <t xml:space="preserve">    成費用が異なりますのでご注意ください。</t>
    <phoneticPr fontId="2"/>
  </si>
  <si>
    <t>★ 上記修繕積立金の徴収総額金額を全戸数で割った額</t>
    <phoneticPr fontId="2"/>
  </si>
  <si>
    <t>★ 前期会計年度末現在の修繕積立金の残高（修繕積立基金を含む。）</t>
    <phoneticPr fontId="2"/>
  </si>
  <si>
    <t>★ 建物完成年月日は、月日までご記入ください。日付が不明な場合は１日とし</t>
    <phoneticPr fontId="2"/>
  </si>
  <si>
    <t xml:space="preserve">    てください。</t>
    <phoneticPr fontId="2"/>
  </si>
  <si>
    <t>★ ｢鉄筋コンクリート造は「RC造」、鉄骨鉄筋コンクリート造は「SRC造」、</t>
    <phoneticPr fontId="2"/>
  </si>
  <si>
    <t>★ 建物が複合用途の場合の戸数は、全住戸数に、店舗・事務所等の区画数を</t>
    <phoneticPr fontId="2"/>
  </si>
  <si>
    <t xml:space="preserve">    加えた数をご記入ください。</t>
    <rPh sb="4" eb="5">
      <t>クワ</t>
    </rPh>
    <rPh sb="7" eb="8">
      <t>カズ</t>
    </rPh>
    <rPh sb="10" eb="12">
      <t>キニュウ</t>
    </rPh>
    <phoneticPr fontId="2"/>
  </si>
  <si>
    <t xml:space="preserve">    なお、棟が構造的に分かれていても、EXPJ等により各階でつながっている場</t>
    <phoneticPr fontId="2"/>
  </si>
  <si>
    <t xml:space="preserve">    合は、単棟型としてください。</t>
    <phoneticPr fontId="2"/>
  </si>
  <si>
    <t>★ 団地型とは、同じ敷地に独立した棟が２棟以上あるものをいいます。</t>
    <phoneticPr fontId="2"/>
  </si>
  <si>
    <t xml:space="preserve">    図書や販売時のパンフレット等で確認してください。</t>
    <phoneticPr fontId="2"/>
  </si>
  <si>
    <t>★ ｢敷地面積｣や｢建築面積｣は、建築基準法で定められています。建物の設計</t>
    <phoneticPr fontId="2"/>
  </si>
  <si>
    <t xml:space="preserve">    の面積を記入し、棟ごとに作成する場合は、敷地全体の面積を各棟の｢専有</t>
    <phoneticPr fontId="2"/>
  </si>
  <si>
    <t xml:space="preserve">    面積｣で按分した面積を記入してください。</t>
    <phoneticPr fontId="2"/>
  </si>
  <si>
    <t>★ 団地型で、全棟をまとめて１つの長期修繕計画を作成する場合は、敷地全体</t>
    <phoneticPr fontId="2"/>
  </si>
  <si>
    <t xml:space="preserve">    Ｌ字型、コの字型、ロの字型の建物は「雁行している」には含みません。</t>
    <phoneticPr fontId="2"/>
  </si>
  <si>
    <t>★ セットバックとは、斜線制限等により建物上部が段状に後退しているものを</t>
    <phoneticPr fontId="2"/>
  </si>
  <si>
    <t>★ 傾斜地に階段状に建つ場合は、｢雁行しセットバックしている｣を選択してください。</t>
    <phoneticPr fontId="2"/>
  </si>
  <si>
    <t>★ ｢雁行｣とは、建物を平面的にみて、住戸単位でずれているものをいいます。</t>
    <phoneticPr fontId="2"/>
  </si>
  <si>
    <t>★ 中廊下方式とは、下図のように建物内の住戸と住戸の間に廊下があるもの</t>
    <phoneticPr fontId="2"/>
  </si>
  <si>
    <t xml:space="preserve">    をいいます。
</t>
    <phoneticPr fontId="2"/>
  </si>
  <si>
    <t>★ 平均面積は、専有面積合計（Ｂ）とバルコニー面積合計（Ｃ）を合算したものを</t>
    <phoneticPr fontId="2"/>
  </si>
  <si>
    <t xml:space="preserve">    戸数合計（Ａ）で除してください。</t>
    <phoneticPr fontId="2"/>
  </si>
  <si>
    <t>★ 団地型（複数棟）の場合で、棟ごとに長期修繕計画を作成する場合は、全体</t>
    <phoneticPr fontId="2"/>
  </si>
  <si>
    <t xml:space="preserve">    の台数（立体駐車場のみ）を各棟の住戸数等で按分した台数を記入してください。</t>
    <phoneticPr fontId="2"/>
  </si>
  <si>
    <t>★ 修繕積立基金の割戻期間とは、修繕積立基金を修繕積立金の前払いとし
    て考えて、修繕積立金の額の設定に当たり、均等積立方式により算定した修
    繕積立金の額から、修繕積立基金を期間で割り戻した額を差し引くための期
    間をいいます。</t>
    <phoneticPr fontId="2"/>
  </si>
  <si>
    <t>1)ありのとき</t>
    <phoneticPr fontId="2"/>
  </si>
  <si>
    <t>　</t>
    <phoneticPr fontId="2"/>
  </si>
  <si>
    <t>過去</t>
    <phoneticPr fontId="2"/>
  </si>
  <si>
    <t>年</t>
    <rPh sb="0" eb="1">
      <t>ネン</t>
    </rPh>
    <phoneticPr fontId="2"/>
  </si>
  <si>
    <t>「屋上防水（露出）」の修繕</t>
    <rPh sb="6" eb="8">
      <t>ロシュツ</t>
    </rPh>
    <phoneticPr fontId="2"/>
  </si>
  <si>
    <t xml:space="preserve"> 1)あり　　2)なし</t>
    <phoneticPr fontId="2"/>
  </si>
  <si>
    <t xml:space="preserve"> 1)実施した　2)実施していない</t>
    <phoneticPr fontId="2"/>
  </si>
  <si>
    <t>無効</t>
    <rPh sb="0" eb="2">
      <t>ムコウ</t>
    </rPh>
    <phoneticPr fontId="2"/>
  </si>
  <si>
    <t>必須</t>
    <rPh sb="0" eb="2">
      <t>ヒッス</t>
    </rPh>
    <phoneticPr fontId="2"/>
  </si>
  <si>
    <t>※ 必須入力です</t>
    <rPh sb="2" eb="6">
      <t>ヒッスニュウリョク</t>
    </rPh>
    <phoneticPr fontId="2"/>
  </si>
  <si>
    <t>登録番号　Ｎo</t>
  </si>
  <si>
    <t>4)その他</t>
    <phoneticPr fontId="2"/>
  </si>
  <si>
    <t>タイプ入力</t>
    <rPh sb="3" eb="5">
      <t>ニュウリョク</t>
    </rPh>
    <phoneticPr fontId="2"/>
  </si>
  <si>
    <t>必須</t>
    <rPh sb="0" eb="2">
      <t>ヒッス</t>
    </rPh>
    <phoneticPr fontId="2"/>
  </si>
  <si>
    <t>総階層数</t>
    <phoneticPr fontId="2"/>
  </si>
  <si>
    <t>1)ある　　2)ない</t>
    <phoneticPr fontId="2"/>
  </si>
  <si>
    <t>「1)ある」とき</t>
    <phoneticPr fontId="2"/>
  </si>
  <si>
    <t xml:space="preserve"> 1)実施した　2)実施していない,かつ予定はない</t>
    <phoneticPr fontId="2"/>
  </si>
  <si>
    <t>設置本数</t>
    <phoneticPr fontId="2"/>
  </si>
  <si>
    <t xml:space="preserve"> 台数</t>
    <rPh sb="1" eb="3">
      <t>ダイスウ</t>
    </rPh>
    <phoneticPr fontId="2"/>
  </si>
  <si>
    <t>１層２段プレハブ自走式　収容台数</t>
    <phoneticPr fontId="2"/>
  </si>
  <si>
    <t>２層３段プレハブ自走式　収容台数</t>
    <phoneticPr fontId="2"/>
  </si>
  <si>
    <t>「1) 作成又は見直した」とき</t>
    <rPh sb="4" eb="6">
      <t>サクセイ</t>
    </rPh>
    <rPh sb="6" eb="7">
      <t>マタ</t>
    </rPh>
    <rPh sb="8" eb="10">
      <t>ミナオ</t>
    </rPh>
    <phoneticPr fontId="2"/>
  </si>
  <si>
    <t>金額：</t>
    <rPh sb="0" eb="2">
      <t>キンガク</t>
    </rPh>
    <phoneticPr fontId="2"/>
  </si>
  <si>
    <t>マンション管理センター登録管理組合</t>
    <phoneticPr fontId="2"/>
  </si>
  <si>
    <t>マンションみらいネット登録管理組合</t>
    <phoneticPr fontId="2"/>
  </si>
  <si>
    <t>センター記入欄</t>
    <rPh sb="4" eb="7">
      <t>キニュウ</t>
    </rPh>
    <phoneticPr fontId="2"/>
  </si>
  <si>
    <t>処理番号</t>
    <rPh sb="0" eb="2">
      <t>ショリ</t>
    </rPh>
    <rPh sb="2" eb="4">
      <t>バンゴウ</t>
    </rPh>
    <phoneticPr fontId="2"/>
  </si>
  <si>
    <t>用途形態</t>
    <rPh sb="0" eb="2">
      <t>ヨウト</t>
    </rPh>
    <rPh sb="2" eb="4">
      <t>ケイタイ</t>
    </rPh>
    <phoneticPr fontId="2"/>
  </si>
  <si>
    <t>作成日</t>
    <rPh sb="0" eb="2">
      <t>サクセイ</t>
    </rPh>
    <rPh sb="2" eb="3">
      <t>ビ</t>
    </rPh>
    <phoneticPr fontId="2"/>
  </si>
  <si>
    <t>作成費用</t>
    <rPh sb="0" eb="4">
      <t>サクセイヒ</t>
    </rPh>
    <phoneticPr fontId="2"/>
  </si>
  <si>
    <t>利用状況</t>
    <rPh sb="0" eb="4">
      <t>リヨウジョウキョウ</t>
    </rPh>
    <phoneticPr fontId="2"/>
  </si>
  <si>
    <t>年</t>
    <rPh sb="0" eb="1">
      <t>ネン</t>
    </rPh>
    <phoneticPr fontId="2"/>
  </si>
  <si>
    <t>月</t>
    <rPh sb="0" eb="1">
      <t>ガツ</t>
    </rPh>
    <phoneticPr fontId="2"/>
  </si>
  <si>
    <t>日</t>
    <rPh sb="0" eb="1">
      <t>ニチ</t>
    </rPh>
    <phoneticPr fontId="2"/>
  </si>
  <si>
    <t>担当者</t>
    <rPh sb="0" eb="3">
      <t>タントウシャ</t>
    </rPh>
    <phoneticPr fontId="2"/>
  </si>
  <si>
    <t>円</t>
    <rPh sb="0" eb="1">
      <t>エン</t>
    </rPh>
    <phoneticPr fontId="2"/>
  </si>
  <si>
    <t>４．専用使用料からの修繕積立金への継続的な繰入額（年額）</t>
    <rPh sb="17" eb="20">
      <t>ケイゾクテキ</t>
    </rPh>
    <phoneticPr fontId="2"/>
  </si>
  <si>
    <t>５．駐車場等の使用料からの修繕積立金への継続的な繰入額（年額）</t>
    <rPh sb="20" eb="24">
      <t>ケイゾ</t>
    </rPh>
    <phoneticPr fontId="2"/>
  </si>
  <si>
    <t>６．その他の修繕積立金への継続的な繰入額（年額）</t>
    <rPh sb="13" eb="17">
      <t>ケイ</t>
    </rPh>
    <phoneticPr fontId="2"/>
  </si>
  <si>
    <t>７．借入金の償還金（前期会計年度末からの利息を含む総返済金額）</t>
    <phoneticPr fontId="2"/>
  </si>
  <si>
    <t>★ 駐車場使用料からその管理に充当した残金で、将来にわたり毎年継続して繰り入</t>
    <phoneticPr fontId="2"/>
  </si>
  <si>
    <t xml:space="preserve">    れられる予定の年間金額</t>
    <phoneticPr fontId="2"/>
  </si>
  <si>
    <t>★ その他、修繕積立金の運用益等で、将来にわたり毎年継続して繰り入れられる予</t>
    <phoneticPr fontId="2"/>
  </si>
  <si>
    <t xml:space="preserve">    定の年間金額</t>
    <phoneticPr fontId="2"/>
  </si>
  <si>
    <t>★ 前期会計年度末からの返済残期間を記入してください。</t>
    <phoneticPr fontId="2"/>
  </si>
  <si>
    <t>（小数点第3位以下は切捨）</t>
    <phoneticPr fontId="2"/>
  </si>
  <si>
    <t>10．住戸タイプ別面積表（店舗・事務所を含む。）</t>
    <rPh sb="13" eb="15">
      <t>テンポ</t>
    </rPh>
    <rPh sb="16" eb="19">
      <t>ジムショ</t>
    </rPh>
    <rPh sb="20" eb="21">
      <t>フク</t>
    </rPh>
    <phoneticPr fontId="2"/>
  </si>
  <si>
    <t xml:space="preserve"> ③-3「屋上防水と傾斜屋根が混在している場合」</t>
    <phoneticPr fontId="2"/>
  </si>
  <si>
    <t>6)開放廊下・階段がない（手すりがない）</t>
    <rPh sb="7" eb="9">
      <t>カイダン</t>
    </rPh>
    <phoneticPr fontId="2"/>
  </si>
  <si>
    <t>「屋上防水（保護）」の修繕</t>
    <rPh sb="6" eb="8">
      <t>ホゴ</t>
    </rPh>
    <phoneticPr fontId="2"/>
  </si>
  <si>
    <t>④外壁・手すり壁・軒天の塗装、タイル張りの補修、シーリングの打替等</t>
    <phoneticPr fontId="2"/>
  </si>
  <si>
    <t>⑤「タイル張補修」</t>
    <phoneticPr fontId="2"/>
  </si>
  <si>
    <r>
      <t xml:space="preserve">⑥「シーリング」打替 </t>
    </r>
    <r>
      <rPr>
        <sz val="9"/>
        <color theme="1"/>
        <rFont val="ＭＳ Ｐゴシック"/>
        <family val="3"/>
        <charset val="128"/>
        <scheme val="minor"/>
      </rPr>
      <t>（記入の必要はありません。）</t>
    </r>
    <phoneticPr fontId="2"/>
  </si>
  <si>
    <t xml:space="preserve"> 1)屋外鉄骨階段がある　　2)屋外鉄骨階段がない</t>
    <phoneticPr fontId="2"/>
  </si>
  <si>
    <t>①-3「鉄部（雨掛かり部分）」の塗替</t>
    <phoneticPr fontId="2"/>
  </si>
  <si>
    <t>②-1［住戸玄関ドア］の仕様</t>
    <phoneticPr fontId="2"/>
  </si>
  <si>
    <t>②-2「鉄部（非雨掛かり部分）」の塗替</t>
    <phoneticPr fontId="2"/>
  </si>
  <si>
    <t>①「集会室」の有無</t>
    <phoneticPr fontId="2"/>
  </si>
  <si>
    <t>②「共用内部」の修繕</t>
    <phoneticPr fontId="2"/>
  </si>
  <si>
    <t>②「排水ポンプ」の有無</t>
    <phoneticPr fontId="2"/>
  </si>
  <si>
    <t>「排水ポンプ」の取替</t>
    <phoneticPr fontId="2"/>
  </si>
  <si>
    <t>④「インターホン設備等」</t>
    <phoneticPr fontId="2"/>
  </si>
  <si>
    <t>［インターホン設備等］の有無</t>
    <phoneticPr fontId="2"/>
  </si>
  <si>
    <t>［インターホン設備等］の取替（又は設置）</t>
    <rPh sb="9" eb="10">
      <t>トウ</t>
    </rPh>
    <rPh sb="12" eb="14">
      <t>トリカエ</t>
    </rPh>
    <rPh sb="15" eb="16">
      <t>マタ</t>
    </rPh>
    <rPh sb="17" eb="19">
      <t>セッチ</t>
    </rPh>
    <phoneticPr fontId="2"/>
  </si>
  <si>
    <t>★ インターホン設備とは、消防法の自動火災報知設備の受信機をいいます。住戸内</t>
    <phoneticPr fontId="2"/>
  </si>
  <si>
    <t xml:space="preserve">    の火災感知器やガス漏れ警報器と連動して警報する機能を持っています。</t>
    <phoneticPr fontId="2"/>
  </si>
  <si>
    <t xml:space="preserve">    多くのマンションでは、エントランスのオートロック機能も有しています。</t>
    <phoneticPr fontId="2"/>
  </si>
  <si>
    <t>　1)新規作成又は見直しを実施した</t>
    <rPh sb="3" eb="5">
      <t>シンキ</t>
    </rPh>
    <rPh sb="13" eb="15">
      <t>ジッシ</t>
    </rPh>
    <phoneticPr fontId="2"/>
  </si>
  <si>
    <t>　2)新規作成又は見直しを実施していない</t>
    <rPh sb="3" eb="5">
      <t>シンキ</t>
    </rPh>
    <rPh sb="13" eb="15">
      <t>ジッシ</t>
    </rPh>
    <phoneticPr fontId="2"/>
  </si>
  <si>
    <t>★ 金額は、税抜き金額を記入してください。</t>
    <phoneticPr fontId="2"/>
  </si>
  <si>
    <t>修繕を実施した 西暦</t>
    <rPh sb="8" eb="10">
      <t>セイレキ</t>
    </rPh>
    <phoneticPr fontId="2"/>
  </si>
  <si>
    <t>修繕を実施した 西暦</t>
    <phoneticPr fontId="2"/>
  </si>
  <si>
    <r>
      <t>【</t>
    </r>
    <r>
      <rPr>
        <sz val="11"/>
        <color theme="1"/>
        <rFont val="ＭＳ 明朝"/>
        <family val="1"/>
        <charset val="128"/>
      </rPr>
      <t>アンケートのお願い</t>
    </r>
    <r>
      <rPr>
        <sz val="11"/>
        <color theme="1"/>
        <rFont val="ＭＳ Ｐゴシック"/>
        <family val="2"/>
        <charset val="128"/>
        <scheme val="minor"/>
      </rPr>
      <t>】</t>
    </r>
    <phoneticPr fontId="2"/>
  </si>
  <si>
    <t>１．「長期修繕計画作成・修繕積立金算出サービス」をお知りになったのは、次のどれですか。（複数回答可）</t>
    <phoneticPr fontId="2"/>
  </si>
  <si>
    <t>２．「長期修繕計画作成・修繕積立金算出サービス」を依頼する目的は、次のどれですか。（複数回答可）</t>
    <phoneticPr fontId="2"/>
  </si>
  <si>
    <t>アンケートへのご協力ありがとうございます。今後のサービス向上に役立たせていただきます。</t>
    <phoneticPr fontId="2"/>
  </si>
  <si>
    <t>お疲れさまでした。記入漏れがないか、もう一度ご確認ください。</t>
    <phoneticPr fontId="2"/>
  </si>
  <si>
    <t>ご記入に当たってご不明な点は、下記にお問い合わせください。</t>
    <phoneticPr fontId="2"/>
  </si>
  <si>
    <t>公益財団法人マンション管理センター　技術部</t>
    <phoneticPr fontId="2"/>
  </si>
  <si>
    <t>〒101-0003　東京都千代田区一ツ橋２丁目５－５ 岩波書店一ツ橋ビル７階</t>
    <phoneticPr fontId="2"/>
  </si>
  <si>
    <t>マンション名</t>
    <rPh sb="5" eb="6">
      <t>メイ</t>
    </rPh>
    <phoneticPr fontId="2"/>
  </si>
  <si>
    <t>西暦</t>
    <rPh sb="0" eb="2">
      <t>セイレキ</t>
    </rPh>
    <phoneticPr fontId="2"/>
  </si>
  <si>
    <t>月記入</t>
    <rPh sb="0" eb="1">
      <t>ガツ</t>
    </rPh>
    <phoneticPr fontId="2"/>
  </si>
  <si>
    <t>TEL：０３－３２２２－１５１９</t>
    <phoneticPr fontId="2"/>
  </si>
  <si>
    <t>①住宅専用　　②複合用途　　③団地型　　④その他</t>
    <phoneticPr fontId="2"/>
  </si>
  <si>
    <t>①センター登録　　②みらい登録　　③非登録管理組合　　④非管理組合　　⑤専門家派遣　　⑥無償</t>
    <phoneticPr fontId="2"/>
  </si>
  <si>
    <t>1)実施した　2)実施していない</t>
    <phoneticPr fontId="2"/>
  </si>
  <si>
    <t>直近  西暦</t>
    <rPh sb="0" eb="2">
      <t>チョッキン</t>
    </rPh>
    <rPh sb="4" eb="6">
      <t>セイレキ</t>
    </rPh>
    <phoneticPr fontId="2"/>
  </si>
  <si>
    <t>※ 必須入力です</t>
    <phoneticPr fontId="2"/>
  </si>
  <si>
    <t xml:space="preserve">    台数（立体駐車場のみ）を各棟の住戸数等で按分した台数を記入してください。</t>
    <phoneticPr fontId="2"/>
  </si>
  <si>
    <t>★ 専用庭等の専用使用料からその管理に充当した残金で、将来にわたり毎年継続</t>
    <phoneticPr fontId="2"/>
  </si>
  <si>
    <t xml:space="preserve">    して繰り入れられる予定の年間金額</t>
    <phoneticPr fontId="2"/>
  </si>
  <si>
    <t xml:space="preserve">    ください。</t>
    <phoneticPr fontId="2"/>
  </si>
  <si>
    <t>直近  西暦</t>
    <phoneticPr fontId="2"/>
  </si>
  <si>
    <t>直近  西暦</t>
    <phoneticPr fontId="2"/>
  </si>
  <si>
    <t>直近   西暦</t>
    <phoneticPr fontId="2"/>
  </si>
  <si>
    <t>「1) 実施した」とき</t>
  </si>
  <si>
    <t>「1) 実施した」とき</t>
    <phoneticPr fontId="2"/>
  </si>
  <si>
    <t>－</t>
    <phoneticPr fontId="2"/>
  </si>
  <si>
    <t>１）管理組合　２）申込代行者等（前頁の４） ３）その他</t>
    <phoneticPr fontId="2"/>
  </si>
  <si>
    <t>「1) 管理組合」のとき</t>
    <rPh sb="4" eb="8">
      <t>カンリクミアイ</t>
    </rPh>
    <phoneticPr fontId="2"/>
  </si>
  <si>
    <t>1)管理事務所　2)理事長自宅　3)申込者自宅</t>
    <phoneticPr fontId="2"/>
  </si>
  <si>
    <t>4)その他：</t>
    <phoneticPr fontId="2"/>
  </si>
  <si>
    <t>「3) その他」のとき</t>
    <rPh sb="6" eb="7">
      <t>タ</t>
    </rPh>
    <phoneticPr fontId="2"/>
  </si>
  <si>
    <t>その他：</t>
    <rPh sb="2" eb="3">
      <t>タ</t>
    </rPh>
    <phoneticPr fontId="2"/>
  </si>
  <si>
    <t>「1) ある」のとき</t>
    <phoneticPr fontId="2"/>
  </si>
  <si>
    <t>駐車場の台数</t>
    <phoneticPr fontId="2"/>
  </si>
  <si>
    <t xml:space="preserve">    管理組合の場合は、前頁の「２所在地」に送付します。</t>
    <phoneticPr fontId="2"/>
  </si>
  <si>
    <t xml:space="preserve">    の場合などに、該当する番号を選択し、連絡先をご記入ください。</t>
    <rPh sb="18" eb="20">
      <t>センタク</t>
    </rPh>
    <phoneticPr fontId="2"/>
  </si>
  <si>
    <t>★ 成果物と請求書の送付先（同一箇所）に該当する番号を選択してください。</t>
    <rPh sb="27" eb="29">
      <t>センタク</t>
    </rPh>
    <phoneticPr fontId="2"/>
  </si>
  <si>
    <r>
      <t xml:space="preserve">★ </t>
    </r>
    <r>
      <rPr>
        <sz val="10"/>
        <color theme="1"/>
        <rFont val="ＭＳ Ｐゴシック"/>
        <family val="3"/>
        <charset val="128"/>
        <scheme val="minor"/>
      </rPr>
      <t>作成費用の支払い者に該当する番号</t>
    </r>
    <r>
      <rPr>
        <sz val="9"/>
        <color theme="1"/>
        <rFont val="ＭＳ Ｐゴシック"/>
        <family val="3"/>
        <charset val="128"/>
        <scheme val="minor"/>
      </rPr>
      <t>を選択してください。</t>
    </r>
    <r>
      <rPr>
        <sz val="10"/>
        <color theme="1"/>
        <rFont val="ＭＳ Ｐゴシック"/>
        <family val="3"/>
        <charset val="128"/>
        <scheme val="minor"/>
      </rPr>
      <t>支払者</t>
    </r>
    <r>
      <rPr>
        <sz val="9"/>
        <color theme="1"/>
        <rFont val="ＭＳ Ｐゴシック"/>
        <family val="3"/>
        <charset val="128"/>
        <scheme val="minor"/>
      </rPr>
      <t>により作</t>
    </r>
    <rPh sb="19" eb="21">
      <t>センタク</t>
    </rPh>
    <phoneticPr fontId="2"/>
  </si>
  <si>
    <t xml:space="preserve">    鉄骨造・その他は「鉄骨造・その他」を選択してください。</t>
    <phoneticPr fontId="2"/>
  </si>
  <si>
    <t xml:space="preserve">    ださい。</t>
    <phoneticPr fontId="2"/>
  </si>
  <si>
    <t>★ 配管長さは、道路の引込境界（敷地境界）から建物の反対側までの距離としてく</t>
    <phoneticPr fontId="2"/>
  </si>
  <si>
    <t xml:space="preserve"> 管理員室、集会室等がない場合は、記入の必要はありません。</t>
    <phoneticPr fontId="2"/>
  </si>
  <si>
    <r>
      <t>②「機械式駐車場」の有無（種別）→</t>
    </r>
    <r>
      <rPr>
        <sz val="10"/>
        <color theme="1"/>
        <rFont val="ＭＳ 明朝"/>
        <family val="1"/>
        <charset val="128"/>
      </rPr>
      <t>下表に形式別の収容台数を記入</t>
    </r>
    <phoneticPr fontId="2"/>
  </si>
  <si>
    <t>「機械式体駐車場」の取替（又は設置）</t>
    <phoneticPr fontId="2"/>
  </si>
  <si>
    <t>①-1 ［開放廊下・階段、バルコニー以外の鋼製手すり等］の有無</t>
    <phoneticPr fontId="2"/>
  </si>
  <si>
    <t>地上横行昇降４段</t>
    <phoneticPr fontId="2"/>
  </si>
  <si>
    <t>ピット昇降２・３段</t>
    <phoneticPr fontId="2"/>
  </si>
  <si>
    <t>ピット横行昇降２・３段</t>
    <phoneticPr fontId="2"/>
  </si>
  <si>
    <t>ピット横行昇降４・５段</t>
    <phoneticPr fontId="2"/>
  </si>
  <si>
    <r>
      <rPr>
        <sz val="9"/>
        <color theme="1"/>
        <rFont val="ＭＳ Ｐゴシック"/>
        <family val="3"/>
        <charset val="128"/>
        <scheme val="minor"/>
      </rPr>
      <t>垂直循環方式</t>
    </r>
    <r>
      <rPr>
        <sz val="8"/>
        <color theme="1"/>
        <rFont val="ＭＳ Ｐゴシック"/>
        <family val="2"/>
        <charset val="128"/>
        <scheme val="minor"/>
      </rPr>
      <t>（タワー式）</t>
    </r>
    <phoneticPr fontId="2"/>
  </si>
  <si>
    <r>
      <rPr>
        <sz val="9"/>
        <color theme="1"/>
        <rFont val="ＭＳ Ｐゴシック"/>
        <family val="3"/>
        <charset val="128"/>
        <scheme val="minor"/>
      </rPr>
      <t>その他</t>
    </r>
    <r>
      <rPr>
        <sz val="8"/>
        <color theme="1"/>
        <rFont val="ＭＳ Ｐゴシック"/>
        <family val="2"/>
        <charset val="128"/>
        <scheme val="minor"/>
      </rPr>
      <t>（多層・水平循環方式等）</t>
    </r>
    <phoneticPr fontId="2"/>
  </si>
  <si>
    <t>※ 申込者（記入者）、申込代行者（記入代行者）
　　等のいずれかは全項目必須入力です</t>
    <rPh sb="33" eb="36">
      <t>ゼンコウモク</t>
    </rPh>
    <rPh sb="36" eb="40">
      <t>ヒッスニュウリョク</t>
    </rPh>
    <phoneticPr fontId="2"/>
  </si>
  <si>
    <t>１．現在の修繕積立金　　徴収総額（月額）</t>
    <rPh sb="2" eb="4">
      <t>ゲンザイ</t>
    </rPh>
    <rPh sb="5" eb="10">
      <t>シュウゼンツミタテキン</t>
    </rPh>
    <phoneticPr fontId="2"/>
  </si>
  <si>
    <t>※ 戸数合計がC-3.戸数の入力と一致しません</t>
    <rPh sb="2" eb="4">
      <t>コスウ</t>
    </rPh>
    <rPh sb="4" eb="6">
      <t>ゴウケイ</t>
    </rPh>
    <rPh sb="11" eb="13">
      <t>コスウ</t>
    </rPh>
    <rPh sb="14" eb="16">
      <t>ニュウリョク</t>
    </rPh>
    <rPh sb="17" eb="19">
      <t>イッチ</t>
    </rPh>
    <phoneticPr fontId="2"/>
  </si>
  <si>
    <t>※ C-11.駐車場の台数の入力値を超えています</t>
    <rPh sb="7" eb="10">
      <t>チュウシャジョウ</t>
    </rPh>
    <rPh sb="11" eb="13">
      <t>ダイスウ</t>
    </rPh>
    <rPh sb="14" eb="17">
      <t>ニュウリョクチ</t>
    </rPh>
    <rPh sb="18" eb="19">
      <t>コ</t>
    </rPh>
    <phoneticPr fontId="2"/>
  </si>
  <si>
    <t>※ B-7.借入金の償還金が入力されているため、
　　返済残期間は必須入力です</t>
    <rPh sb="6" eb="9">
      <t>カリイレキン</t>
    </rPh>
    <rPh sb="10" eb="13">
      <t>ショウカンキン</t>
    </rPh>
    <rPh sb="14" eb="16">
      <t>ニュウリョク</t>
    </rPh>
    <rPh sb="27" eb="29">
      <t>ヘンサイ</t>
    </rPh>
    <rPh sb="29" eb="30">
      <t>ザン</t>
    </rPh>
    <rPh sb="30" eb="32">
      <t>キカン</t>
    </rPh>
    <rPh sb="33" eb="37">
      <t>ヒッスニュウリョク</t>
    </rPh>
    <phoneticPr fontId="2"/>
  </si>
  <si>
    <t>※ B-8.返済残期間が入力されているため、
    借入金の償還金は必須入力です</t>
    <phoneticPr fontId="2"/>
  </si>
  <si>
    <t>集計</t>
    <rPh sb="0" eb="2">
      <t>シュウケイ</t>
    </rPh>
    <phoneticPr fontId="2"/>
  </si>
  <si>
    <t>戸数</t>
    <rPh sb="0" eb="2">
      <t>コスウ</t>
    </rPh>
    <phoneticPr fontId="2"/>
  </si>
  <si>
    <t>専有面積</t>
    <rPh sb="0" eb="4">
      <t>センユウメンセキ</t>
    </rPh>
    <phoneticPr fontId="2"/>
  </si>
  <si>
    <t>バルコニー</t>
    <phoneticPr fontId="2"/>
  </si>
  <si>
    <t>タイプ</t>
    <phoneticPr fontId="2"/>
  </si>
  <si>
    <t>修繕積立基金1</t>
    <rPh sb="0" eb="6">
      <t>シュウゼンツミタテキキン</t>
    </rPh>
    <phoneticPr fontId="2"/>
  </si>
  <si>
    <t>修繕積立基金2</t>
    <rPh sb="0" eb="6">
      <t>シュウゼンツミタテキキン</t>
    </rPh>
    <phoneticPr fontId="2"/>
  </si>
  <si>
    <t>修繕積立基金3</t>
    <rPh sb="0" eb="6">
      <t>シュウゼンツミタテキキン</t>
    </rPh>
    <phoneticPr fontId="2"/>
  </si>
  <si>
    <t>★ 前期会計年度末以降に返済する利息を含む総返済金額を記入してください。
    不明な場合は、前期会計年度末現在の残高を記入してください。（長期修繕計画に
    は金利０％の償還金が表示されますのでご了承ください。）</t>
    <phoneticPr fontId="2"/>
  </si>
  <si>
    <t>★ 住戸タイプ別に記入してください。タイプ数が３０以上ある場合は、類似の専
    有面積のタイプに集約し、３０タイプ以内としてください。
★ 店舗や事務所は、タイプに｢店舗｣、｢事務所｣と記入してください。
★ 住戸タイプ名はアルファベット、数字等で記入してください。
★ 修繕積立金を徴収しない管理（員）室・集会室等は、除きます。
★ 戸数合計欄の「計」は、｢記入票の概要｣の｢Ｃ．３．マンションの規模の戸数｣
    と一致させてください。</t>
    <rPh sb="138" eb="143">
      <t>シュウゼンツミタテキン</t>
    </rPh>
    <rPh sb="144" eb="146">
      <t>チョウシュウ</t>
    </rPh>
    <phoneticPr fontId="2"/>
  </si>
  <si>
    <t xml:space="preserve"> 回、</t>
    <phoneticPr fontId="2"/>
  </si>
  <si>
    <t>直近  西暦</t>
    <phoneticPr fontId="2"/>
  </si>
  <si>
    <t xml:space="preserve"> 回、</t>
    <phoneticPr fontId="2"/>
  </si>
  <si>
    <t>直近  西暦</t>
    <phoneticPr fontId="2"/>
  </si>
  <si>
    <t>直近  西暦</t>
    <phoneticPr fontId="2"/>
  </si>
  <si>
    <t xml:space="preserve">    屋外鉄骨階段がない場合は、2)を選択してください。</t>
    <phoneticPr fontId="2"/>
  </si>
  <si>
    <t xml:space="preserve">    住戸玄関内外での情報交換のみの設備は該当しません。</t>
    <phoneticPr fontId="2"/>
  </si>
  <si>
    <t xml:space="preserve">    消火管、ホース類、屋内消火栓箱等で構成されます。</t>
    <phoneticPr fontId="2"/>
  </si>
  <si>
    <t xml:space="preserve">    専用栓箱等で構成されます。</t>
    <phoneticPr fontId="2"/>
  </si>
  <si>
    <t xml:space="preserve">    専用栓箱等で構成されます。</t>
    <phoneticPr fontId="2"/>
  </si>
  <si>
    <t>↓</t>
    <phoneticPr fontId="2"/>
  </si>
  <si>
    <t>登録番号は７桁です。</t>
    <rPh sb="0" eb="4">
      <t>トウロクバンゴウ</t>
    </rPh>
    <rPh sb="6" eb="7">
      <t>ケタ</t>
    </rPh>
    <phoneticPr fontId="2"/>
  </si>
  <si>
    <t>登録番号は９桁です。</t>
    <rPh sb="0" eb="4">
      <t>トウロクバンゴウ</t>
    </rPh>
    <rPh sb="6" eb="7">
      <t>ケタ</t>
    </rPh>
    <phoneticPr fontId="2"/>
  </si>
  <si>
    <t>※ 自走式駐車場の収容台数と機械式駐車場の収容台数の合計
　　がC-11.駐車場の台数の入力値を超えています</t>
    <rPh sb="2" eb="8">
      <t>ジソウシキチュウシャジョウ</t>
    </rPh>
    <rPh sb="9" eb="13">
      <t>シュウヨウダイスウ</t>
    </rPh>
    <rPh sb="14" eb="20">
      <t>キカイシキチュウシャジョウ</t>
    </rPh>
    <rPh sb="21" eb="25">
      <t>シュウヨウダイスウ</t>
    </rPh>
    <rPh sb="26" eb="28">
      <t>ゴウケイ</t>
    </rPh>
    <rPh sb="48" eb="49">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</si>
</sst>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8"/>
      <color theme="1"/>
      <name val="ＭＳ Ｐゴシック"/>
      <family val="2"/>
      <charset val="128"/>
      <scheme val="minor"/>
    </font>
    <font>
      <b/>
      <sz val="12"/>
      <color theme="1"/>
      <name val="ＭＳ Ｐゴシック"/>
      <family val="3"/>
      <charset val="128"/>
      <scheme val="minor"/>
    </font>
    <font>
      <sz val="7"/>
      <color theme="1"/>
      <name val="ＭＳ Ｐゴシック"/>
      <family val="3"/>
      <charset val="128"/>
      <scheme val="minor"/>
    </font>
    <font>
      <u/>
      <sz val="11"/>
      <color theme="1"/>
      <name val="ＭＳ Ｐゴシック"/>
      <family val="3"/>
      <charset val="128"/>
      <scheme val="minor"/>
    </font>
    <font>
      <b/>
      <sz val="11"/>
      <color theme="1"/>
      <name val="ＭＳ Ｐゴシック"/>
      <family val="3"/>
      <charset val="128"/>
      <scheme val="minor"/>
    </font>
    <font>
      <sz val="10.5"/>
      <color theme="1"/>
      <name val="ＭＳ 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10"/>
      <color theme="1"/>
      <name val="ＭＳ Ｐゴシック"/>
      <family val="3"/>
      <charset val="128"/>
      <scheme val="major"/>
    </font>
    <font>
      <sz val="9"/>
      <color theme="8"/>
      <name val="ＭＳ Ｐゴシック"/>
      <family val="2"/>
      <charset val="128"/>
      <scheme val="minor"/>
    </font>
    <font>
      <sz val="11"/>
      <color theme="0"/>
      <name val="ＭＳ Ｐゴシック"/>
      <family val="2"/>
      <charset val="128"/>
      <scheme val="minor"/>
    </font>
    <font>
      <sz val="9"/>
      <color rgb="FF000000"/>
      <name val="Meiryo UI"/>
      <family val="3"/>
      <charset val="128"/>
    </font>
    <font>
      <sz val="11"/>
      <color rgb="FFC00000"/>
      <name val="ＭＳ Ｐゴシック"/>
      <family val="2"/>
      <charset val="128"/>
      <scheme val="minor"/>
    </font>
    <font>
      <sz val="11"/>
      <color rgb="FFC00000"/>
      <name val="ＭＳ Ｐゴシック"/>
      <family val="3"/>
      <charset val="128"/>
      <scheme val="minor"/>
    </font>
    <font>
      <sz val="11"/>
      <color theme="0"/>
      <name val="ＭＳ Ｐゴシック"/>
      <family val="3"/>
      <charset val="128"/>
      <scheme val="minor"/>
    </font>
    <font>
      <sz val="9"/>
      <color theme="8"/>
      <name val="ＭＳ Ｐゴシック"/>
      <family val="3"/>
      <charset val="128"/>
      <scheme val="major"/>
    </font>
  </fonts>
  <fills count="4">
    <fill>
      <patternFill patternType="none"/>
    </fill>
    <fill>
      <patternFill patternType="gray125"/>
    </fill>
    <fill>
      <patternFill patternType="solid">
        <fgColor rgb="FFFFFF99"/>
        <bgColor indexed="64"/>
      </patternFill>
    </fill>
    <fill>
      <patternFill patternType="solid">
        <fgColor theme="7" tint="0.79998168889431442"/>
        <bgColor indexed="64"/>
      </patternFill>
    </fill>
  </fills>
  <borders count="45">
    <border>
      <left/>
      <right/>
      <top/>
      <bottom/>
      <diagonal/>
    </border>
    <border>
      <left/>
      <right/>
      <top/>
      <bottom style="thin">
        <color indexed="64"/>
      </bottom>
      <diagonal/>
    </border>
    <border>
      <left style="thin">
        <color indexed="64"/>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hair">
        <color auto="1"/>
      </top>
      <bottom style="hair">
        <color auto="1"/>
      </bottom>
      <diagonal/>
    </border>
    <border>
      <left/>
      <right style="double">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auto="1"/>
      </top>
      <bottom/>
      <diagonal/>
    </border>
    <border>
      <left style="thin">
        <color indexed="64"/>
      </left>
      <right/>
      <top/>
      <bottom style="double">
        <color auto="1"/>
      </bottom>
      <diagonal/>
    </border>
    <border>
      <left/>
      <right style="thin">
        <color indexed="64"/>
      </right>
      <top style="double">
        <color auto="1"/>
      </top>
      <bottom/>
      <diagonal/>
    </border>
    <border>
      <left/>
      <right style="thin">
        <color indexed="64"/>
      </right>
      <top/>
      <bottom style="double">
        <color auto="1"/>
      </bottom>
      <diagonal/>
    </border>
    <border>
      <left style="thin">
        <color indexed="64"/>
      </left>
      <right style="thin">
        <color indexed="64"/>
      </right>
      <top/>
      <bottom style="double">
        <color auto="1"/>
      </bottom>
      <diagonal/>
    </border>
    <border>
      <left style="thin">
        <color auto="1"/>
      </left>
      <right style="thin">
        <color auto="1"/>
      </right>
      <top style="double">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3">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0" fillId="0" borderId="0" xfId="0" applyAlignment="1">
      <alignment horizontal="center" vertical="center"/>
    </xf>
    <xf numFmtId="0" fontId="3" fillId="0" borderId="0" xfId="0" applyFont="1">
      <alignment vertical="center"/>
    </xf>
    <xf numFmtId="0" fontId="0" fillId="0" borderId="0" xfId="0" applyFill="1">
      <alignment vertical="center"/>
    </xf>
    <xf numFmtId="0" fontId="0" fillId="2" borderId="0" xfId="0" applyFill="1">
      <alignment vertical="center"/>
    </xf>
    <xf numFmtId="0" fontId="0" fillId="0" borderId="2"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49" fontId="4" fillId="0" borderId="0" xfId="0" applyNumberFormat="1" applyFont="1">
      <alignment vertical="center"/>
    </xf>
    <xf numFmtId="0" fontId="0" fillId="0" borderId="0" xfId="0"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vertical="center"/>
    </xf>
    <xf numFmtId="0" fontId="4" fillId="0" borderId="0" xfId="0" applyFont="1" applyAlignment="1"/>
    <xf numFmtId="0" fontId="4" fillId="0" borderId="2" xfId="0" applyFont="1" applyBorder="1">
      <alignment vertical="center"/>
    </xf>
    <xf numFmtId="0" fontId="4" fillId="0" borderId="0" xfId="0" applyFont="1" applyBorder="1">
      <alignment vertical="center"/>
    </xf>
    <xf numFmtId="0" fontId="11" fillId="2" borderId="0" xfId="0" applyFont="1" applyFill="1">
      <alignment vertical="center"/>
    </xf>
    <xf numFmtId="0" fontId="11" fillId="0" borderId="0" xfId="0" applyFont="1" applyFill="1">
      <alignment vertical="center"/>
    </xf>
    <xf numFmtId="49" fontId="0" fillId="0" borderId="0" xfId="0" applyNumberFormat="1" applyFont="1">
      <alignment vertical="center"/>
    </xf>
    <xf numFmtId="49" fontId="3" fillId="0" borderId="0" xfId="0" applyNumberFormat="1" applyFont="1">
      <alignment vertical="center"/>
    </xf>
    <xf numFmtId="0" fontId="4" fillId="0" borderId="0" xfId="0" applyFont="1" applyBorder="1" applyAlignment="1">
      <alignment vertical="top"/>
    </xf>
    <xf numFmtId="0" fontId="4" fillId="0" borderId="23" xfId="0" applyFont="1" applyBorder="1" applyAlignment="1">
      <alignment vertical="center"/>
    </xf>
    <xf numFmtId="0" fontId="5" fillId="0" borderId="23" xfId="0" applyFont="1" applyBorder="1" applyAlignment="1">
      <alignment vertical="center"/>
    </xf>
    <xf numFmtId="0" fontId="5" fillId="0" borderId="28" xfId="0" applyFont="1" applyBorder="1" applyAlignment="1">
      <alignment vertical="center"/>
    </xf>
    <xf numFmtId="0" fontId="5" fillId="0" borderId="25" xfId="0" applyFont="1" applyBorder="1" applyAlignment="1">
      <alignment vertical="center"/>
    </xf>
    <xf numFmtId="38" fontId="0" fillId="0" borderId="0" xfId="1" applyFont="1" applyBorder="1" applyAlignment="1">
      <alignment vertical="center"/>
    </xf>
    <xf numFmtId="0" fontId="0" fillId="0" borderId="0" xfId="0" applyFont="1" applyBorder="1" applyAlignment="1">
      <alignment horizontal="center" vertical="center"/>
    </xf>
    <xf numFmtId="0" fontId="14" fillId="2" borderId="0" xfId="0" applyFont="1" applyFill="1">
      <alignment vertical="center"/>
    </xf>
    <xf numFmtId="0" fontId="0" fillId="0" borderId="0" xfId="0" applyAlignment="1">
      <alignment horizontal="left" vertical="center" indent="1"/>
    </xf>
    <xf numFmtId="0" fontId="15" fillId="0" borderId="0" xfId="0" applyFont="1">
      <alignment vertical="center"/>
    </xf>
    <xf numFmtId="0" fontId="14" fillId="0" borderId="0" xfId="0" applyFont="1">
      <alignment vertical="center"/>
    </xf>
    <xf numFmtId="0" fontId="0" fillId="0" borderId="0" xfId="0" applyAlignment="1">
      <alignment vertical="center"/>
    </xf>
    <xf numFmtId="0" fontId="7" fillId="0" borderId="0" xfId="0" applyFont="1" applyBorder="1" applyAlignment="1">
      <alignment vertical="top" wrapText="1"/>
    </xf>
    <xf numFmtId="0" fontId="7" fillId="0" borderId="0" xfId="0" applyFont="1" applyBorder="1" applyAlignment="1">
      <alignment vertical="top"/>
    </xf>
    <xf numFmtId="0" fontId="7" fillId="0" borderId="0" xfId="0" applyFont="1" applyAlignment="1">
      <alignment vertical="top"/>
    </xf>
    <xf numFmtId="0" fontId="6" fillId="0" borderId="0" xfId="0" applyFont="1" applyAlignment="1">
      <alignment vertical="top" wrapText="1"/>
    </xf>
    <xf numFmtId="0" fontId="16" fillId="0" borderId="0" xfId="0" applyFont="1">
      <alignment vertical="center"/>
    </xf>
    <xf numFmtId="0" fontId="17" fillId="0" borderId="0" xfId="0" applyFont="1">
      <alignment vertical="center"/>
    </xf>
    <xf numFmtId="0" fontId="17" fillId="0" borderId="0" xfId="0" applyFont="1" applyAlignment="1">
      <alignment horizontal="left" vertical="center"/>
    </xf>
    <xf numFmtId="0" fontId="0" fillId="0" borderId="0" xfId="0" applyFont="1">
      <alignment vertical="center"/>
    </xf>
    <xf numFmtId="0" fontId="4" fillId="0" borderId="0" xfId="0" applyFont="1" applyAlignment="1">
      <alignment horizontal="left" vertical="center"/>
    </xf>
    <xf numFmtId="0" fontId="19" fillId="0" borderId="0" xfId="0" applyFont="1">
      <alignment vertical="center"/>
    </xf>
    <xf numFmtId="0" fontId="7" fillId="0" borderId="0" xfId="0" applyFont="1" applyAlignment="1">
      <alignment vertical="top" wrapText="1"/>
    </xf>
    <xf numFmtId="0" fontId="7" fillId="0" borderId="0" xfId="0" applyFont="1" applyAlignment="1">
      <alignment vertical="top"/>
    </xf>
    <xf numFmtId="0" fontId="7" fillId="0" borderId="0" xfId="0" applyFont="1" applyAlignment="1">
      <alignment vertical="center"/>
    </xf>
    <xf numFmtId="0" fontId="7" fillId="0" borderId="0" xfId="0" applyFont="1" applyAlignment="1">
      <alignment vertical="center" wrapText="1"/>
    </xf>
    <xf numFmtId="0" fontId="7" fillId="0" borderId="0" xfId="0" applyFont="1" applyBorder="1" applyAlignment="1">
      <alignment vertical="top" wrapText="1"/>
    </xf>
    <xf numFmtId="0" fontId="6" fillId="0" borderId="0" xfId="0" applyFont="1" applyAlignment="1">
      <alignment vertical="top" wrapText="1"/>
    </xf>
    <xf numFmtId="0" fontId="6" fillId="0" borderId="0" xfId="0" applyFont="1" applyBorder="1" applyAlignment="1">
      <alignment vertical="center" wrapText="1"/>
    </xf>
    <xf numFmtId="0" fontId="7" fillId="0" borderId="0" xfId="0" applyFont="1" applyBorder="1" applyAlignment="1">
      <alignment vertical="top"/>
    </xf>
    <xf numFmtId="0" fontId="0" fillId="0" borderId="0" xfId="0" applyBorder="1" applyAlignment="1">
      <alignment horizontal="center" vertical="center"/>
    </xf>
    <xf numFmtId="0" fontId="4" fillId="0" borderId="0" xfId="0" applyFont="1" applyBorder="1" applyAlignment="1">
      <alignment horizontal="left" vertical="center"/>
    </xf>
    <xf numFmtId="0" fontId="7" fillId="0" borderId="0" xfId="0" applyFont="1" applyBorder="1" applyAlignment="1">
      <alignment vertical="top"/>
    </xf>
    <xf numFmtId="0" fontId="7" fillId="0" borderId="0" xfId="0" applyFont="1" applyAlignment="1"/>
    <xf numFmtId="0" fontId="12" fillId="0" borderId="0" xfId="0" applyFont="1" applyBorder="1" applyAlignment="1">
      <alignment horizontal="center" vertical="center" wrapText="1"/>
    </xf>
    <xf numFmtId="0" fontId="0" fillId="0" borderId="0" xfId="0" applyBorder="1" applyAlignment="1" applyProtection="1">
      <alignment horizontal="center" vertical="center"/>
      <protection locked="0"/>
    </xf>
    <xf numFmtId="0" fontId="5" fillId="0" borderId="0" xfId="0" applyFont="1" applyBorder="1" applyAlignment="1">
      <alignment vertical="center"/>
    </xf>
    <xf numFmtId="0" fontId="6" fillId="0" borderId="0" xfId="0" applyFont="1" applyAlignment="1">
      <alignment vertical="justify" wrapText="1"/>
    </xf>
    <xf numFmtId="0" fontId="0" fillId="3" borderId="39" xfId="0" applyFill="1" applyBorder="1" applyProtection="1">
      <alignment vertical="center"/>
      <protection locked="0"/>
    </xf>
    <xf numFmtId="0" fontId="20" fillId="0" borderId="0" xfId="0" applyFont="1" applyProtection="1">
      <alignment vertical="center"/>
    </xf>
    <xf numFmtId="0" fontId="0" fillId="0" borderId="0" xfId="0" applyProtection="1">
      <alignment vertical="center"/>
    </xf>
    <xf numFmtId="0" fontId="0" fillId="0" borderId="0" xfId="0" applyAlignment="1" applyProtection="1">
      <alignment vertical="center"/>
    </xf>
    <xf numFmtId="0" fontId="17" fillId="0" borderId="0" xfId="0" applyFont="1" applyProtection="1">
      <alignment vertical="center"/>
    </xf>
    <xf numFmtId="0" fontId="21" fillId="0" borderId="0" xfId="0" applyFont="1">
      <alignment vertical="center"/>
    </xf>
    <xf numFmtId="0" fontId="7" fillId="0" borderId="0" xfId="0" applyFont="1" applyBorder="1" applyAlignment="1">
      <alignment vertical="top" wrapText="1"/>
    </xf>
    <xf numFmtId="0" fontId="7" fillId="0" borderId="0" xfId="0" applyFont="1" applyAlignment="1">
      <alignment vertical="center"/>
    </xf>
    <xf numFmtId="0" fontId="7" fillId="0" borderId="0" xfId="0" applyFont="1" applyBorder="1" applyAlignment="1">
      <alignment vertical="top"/>
    </xf>
    <xf numFmtId="0" fontId="6" fillId="0" borderId="0" xfId="0" applyFont="1" applyBorder="1" applyAlignment="1">
      <alignment vertical="center"/>
    </xf>
    <xf numFmtId="0" fontId="6" fillId="0" borderId="0" xfId="0" applyFont="1" applyAlignment="1">
      <alignment vertical="top" wrapText="1"/>
    </xf>
    <xf numFmtId="0" fontId="21" fillId="0" borderId="0" xfId="0" applyFont="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vertical="center"/>
    </xf>
    <xf numFmtId="0" fontId="18" fillId="0" borderId="0" xfId="0" applyFont="1">
      <alignment vertical="center"/>
    </xf>
    <xf numFmtId="0" fontId="0" fillId="0" borderId="0" xfId="0" applyAlignment="1">
      <alignment horizontal="right" vertical="center"/>
    </xf>
    <xf numFmtId="0" fontId="0" fillId="0" borderId="0" xfId="0" applyFill="1" applyBorder="1">
      <alignment vertical="center"/>
    </xf>
    <xf numFmtId="0" fontId="21" fillId="0" borderId="0" xfId="0" applyFont="1" applyBorder="1" applyAlignment="1">
      <alignment vertical="center"/>
    </xf>
    <xf numFmtId="0" fontId="7" fillId="0" borderId="0" xfId="0" applyFont="1" applyAlignment="1">
      <alignment wrapText="1"/>
    </xf>
    <xf numFmtId="0" fontId="7"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4" fillId="0" borderId="0" xfId="0" applyFont="1" applyAlignment="1">
      <alignment wrapText="1"/>
    </xf>
    <xf numFmtId="0" fontId="5" fillId="0" borderId="0" xfId="0" applyFont="1" applyAlignment="1">
      <alignment wrapText="1"/>
    </xf>
    <xf numFmtId="0" fontId="7" fillId="0" borderId="0" xfId="0" applyFont="1" applyBorder="1" applyAlignment="1">
      <alignment vertical="top" wrapText="1"/>
    </xf>
    <xf numFmtId="2" fontId="6" fillId="0" borderId="0" xfId="0" applyNumberFormat="1" applyFont="1">
      <alignment vertical="center"/>
    </xf>
    <xf numFmtId="2" fontId="7" fillId="0" borderId="0" xfId="0" applyNumberFormat="1" applyFont="1">
      <alignment vertical="center"/>
    </xf>
    <xf numFmtId="0" fontId="7" fillId="0" borderId="0" xfId="0" applyFont="1" applyAlignment="1">
      <alignment vertical="top"/>
    </xf>
    <xf numFmtId="0" fontId="26" fillId="0" borderId="0" xfId="0" applyFont="1">
      <alignment vertical="center"/>
    </xf>
    <xf numFmtId="0" fontId="0" fillId="0" borderId="0" xfId="0" applyBorder="1" applyAlignment="1" applyProtection="1">
      <alignment horizontal="center" vertical="center"/>
    </xf>
    <xf numFmtId="0" fontId="0" fillId="0" borderId="0" xfId="0" applyFont="1" applyBorder="1" applyAlignment="1" applyProtection="1">
      <alignment vertical="center"/>
    </xf>
    <xf numFmtId="0" fontId="4" fillId="0" borderId="43" xfId="0" applyFont="1" applyFill="1" applyBorder="1" applyAlignment="1" applyProtection="1">
      <alignment vertical="center"/>
    </xf>
    <xf numFmtId="0" fontId="0" fillId="0" borderId="44" xfId="0" applyFill="1" applyBorder="1" applyAlignment="1" applyProtection="1">
      <alignment horizontal="left" vertical="center"/>
    </xf>
    <xf numFmtId="0" fontId="0" fillId="0" borderId="0" xfId="0" applyFill="1" applyBorder="1" applyAlignment="1" applyProtection="1">
      <alignment horizontal="center" vertical="center"/>
    </xf>
    <xf numFmtId="0" fontId="0" fillId="0" borderId="0" xfId="0" applyFill="1" applyBorder="1" applyAlignment="1" applyProtection="1">
      <alignment vertical="center"/>
    </xf>
    <xf numFmtId="0" fontId="6" fillId="0" borderId="0" xfId="0" applyFont="1" applyBorder="1" applyAlignment="1">
      <alignment wrapText="1"/>
    </xf>
    <xf numFmtId="0" fontId="6" fillId="0" borderId="0" xfId="0" applyFont="1" applyBorder="1" applyAlignment="1">
      <alignment wrapText="1"/>
    </xf>
    <xf numFmtId="0" fontId="21" fillId="0" borderId="0" xfId="0" applyFont="1" applyAlignment="1">
      <alignment vertical="center" wrapText="1"/>
    </xf>
    <xf numFmtId="0" fontId="25" fillId="0" borderId="23" xfId="0" applyFont="1" applyBorder="1" applyAlignment="1">
      <alignment vertical="center" wrapText="1"/>
    </xf>
    <xf numFmtId="0" fontId="7" fillId="0" borderId="0" xfId="0" applyFont="1" applyAlignment="1"/>
    <xf numFmtId="0" fontId="6" fillId="0" borderId="0" xfId="0" applyFont="1" applyAlignment="1">
      <alignment horizontal="center" vertical="center"/>
    </xf>
    <xf numFmtId="0" fontId="7" fillId="0" borderId="0" xfId="0" applyFont="1" applyAlignment="1">
      <alignment vertical="top" wrapText="1"/>
    </xf>
    <xf numFmtId="0" fontId="6" fillId="0" borderId="0" xfId="0" applyFont="1" applyAlignment="1">
      <alignment vertical="top" wrapText="1"/>
    </xf>
    <xf numFmtId="1" fontId="0" fillId="3" borderId="40" xfId="0" applyNumberFormat="1" applyFill="1" applyBorder="1" applyAlignment="1" applyProtection="1">
      <alignment horizontal="center" vertical="center"/>
      <protection locked="0"/>
    </xf>
    <xf numFmtId="1" fontId="0" fillId="3" borderId="42" xfId="0" applyNumberFormat="1" applyFill="1" applyBorder="1" applyAlignment="1" applyProtection="1">
      <alignment horizontal="center" vertical="center"/>
      <protection locked="0"/>
    </xf>
    <xf numFmtId="1" fontId="0" fillId="3" borderId="41" xfId="0" applyNumberFormat="1"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40" xfId="0" applyFill="1" applyBorder="1" applyAlignment="1" applyProtection="1">
      <alignment vertical="center"/>
      <protection locked="0"/>
    </xf>
    <xf numFmtId="0" fontId="0" fillId="3" borderId="42" xfId="0" applyFill="1" applyBorder="1" applyAlignment="1" applyProtection="1">
      <alignment vertical="center"/>
      <protection locked="0"/>
    </xf>
    <xf numFmtId="0" fontId="0" fillId="3" borderId="41" xfId="0" applyFill="1" applyBorder="1" applyAlignment="1" applyProtection="1">
      <alignment vertical="center"/>
      <protection locked="0"/>
    </xf>
    <xf numFmtId="40" fontId="0" fillId="3" borderId="40" xfId="1" applyNumberFormat="1" applyFont="1" applyFill="1" applyBorder="1" applyAlignment="1" applyProtection="1">
      <alignment horizontal="center" vertical="center"/>
      <protection locked="0"/>
    </xf>
    <xf numFmtId="40" fontId="0" fillId="3" borderId="42" xfId="1" applyNumberFormat="1" applyFont="1" applyFill="1" applyBorder="1" applyAlignment="1" applyProtection="1">
      <alignment horizontal="center" vertical="center"/>
      <protection locked="0"/>
    </xf>
    <xf numFmtId="40" fontId="0" fillId="3" borderId="41" xfId="1" applyNumberFormat="1" applyFont="1" applyFill="1" applyBorder="1" applyAlignment="1" applyProtection="1">
      <alignment horizontal="center" vertical="center"/>
      <protection locked="0"/>
    </xf>
    <xf numFmtId="0" fontId="5" fillId="0" borderId="20" xfId="0" applyFont="1" applyBorder="1" applyAlignment="1">
      <alignment vertical="top" wrapText="1"/>
    </xf>
    <xf numFmtId="0" fontId="5" fillId="0" borderId="21" xfId="0" applyFont="1" applyBorder="1" applyAlignment="1">
      <alignment vertical="top"/>
    </xf>
    <xf numFmtId="0" fontId="5" fillId="0" borderId="2" xfId="0" applyFont="1" applyBorder="1" applyAlignment="1">
      <alignment vertical="top"/>
    </xf>
    <xf numFmtId="0" fontId="5" fillId="0" borderId="0" xfId="0" applyFont="1" applyBorder="1" applyAlignment="1">
      <alignment vertical="top"/>
    </xf>
    <xf numFmtId="0" fontId="5" fillId="0" borderId="30" xfId="0" applyFont="1" applyBorder="1" applyAlignment="1">
      <alignment vertical="top"/>
    </xf>
    <xf numFmtId="0" fontId="5" fillId="0" borderId="16" xfId="0" applyFont="1" applyBorder="1" applyAlignment="1">
      <alignment vertical="top"/>
    </xf>
    <xf numFmtId="0" fontId="5" fillId="0" borderId="29" xfId="0" applyFont="1" applyBorder="1" applyAlignment="1">
      <alignment horizontal="center" vertical="top" wrapText="1"/>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0" borderId="2" xfId="0" applyFont="1" applyBorder="1" applyAlignment="1">
      <alignment horizontal="center" vertical="top"/>
    </xf>
    <xf numFmtId="0" fontId="5" fillId="0" borderId="0" xfId="0" applyFont="1" applyBorder="1" applyAlignment="1">
      <alignment horizontal="center" vertical="top"/>
    </xf>
    <xf numFmtId="0" fontId="5" fillId="0" borderId="14" xfId="0" applyFont="1" applyBorder="1" applyAlignment="1">
      <alignment horizontal="center" vertical="top"/>
    </xf>
    <xf numFmtId="0" fontId="5" fillId="0" borderId="30" xfId="0" applyFont="1" applyBorder="1" applyAlignment="1">
      <alignment horizontal="center" vertical="top"/>
    </xf>
    <xf numFmtId="0" fontId="5" fillId="0" borderId="16" xfId="0" applyFont="1" applyBorder="1" applyAlignment="1">
      <alignment horizontal="center" vertical="top"/>
    </xf>
    <xf numFmtId="0" fontId="5" fillId="0" borderId="17" xfId="0" applyFont="1" applyBorder="1" applyAlignment="1">
      <alignment horizontal="center" vertical="top"/>
    </xf>
    <xf numFmtId="0" fontId="4" fillId="0" borderId="10" xfId="0" applyFont="1" applyBorder="1" applyAlignment="1">
      <alignment horizontal="center" vertical="top"/>
    </xf>
    <xf numFmtId="0" fontId="5" fillId="0" borderId="13" xfId="0" applyFont="1" applyBorder="1" applyAlignment="1">
      <alignment horizontal="center" vertical="top"/>
    </xf>
    <xf numFmtId="0" fontId="5" fillId="0" borderId="15" xfId="0" applyFont="1" applyBorder="1" applyAlignment="1">
      <alignment horizontal="center" vertical="top"/>
    </xf>
    <xf numFmtId="0" fontId="5" fillId="0" borderId="34" xfId="0" applyFont="1" applyBorder="1" applyAlignment="1">
      <alignment horizontal="center" vertical="top" wrapText="1"/>
    </xf>
    <xf numFmtId="0" fontId="5" fillId="0" borderId="34" xfId="0" applyFont="1" applyBorder="1" applyAlignment="1">
      <alignment horizontal="center" vertical="top"/>
    </xf>
    <xf numFmtId="0" fontId="5" fillId="0" borderId="35" xfId="0" applyFont="1" applyBorder="1" applyAlignment="1">
      <alignment horizontal="center" vertical="top"/>
    </xf>
    <xf numFmtId="0" fontId="5" fillId="0" borderId="33" xfId="0" applyFont="1" applyBorder="1" applyAlignment="1">
      <alignment horizontal="center" vertical="top"/>
    </xf>
    <xf numFmtId="0" fontId="7" fillId="0" borderId="0" xfId="0" applyFont="1" applyAlignment="1">
      <alignment wrapText="1"/>
    </xf>
    <xf numFmtId="0" fontId="7" fillId="0" borderId="0" xfId="0" applyFont="1" applyAlignment="1">
      <alignment vertical="center" wrapText="1"/>
    </xf>
    <xf numFmtId="0" fontId="7" fillId="0" borderId="0" xfId="0" applyFont="1" applyAlignment="1">
      <alignment vertical="center"/>
    </xf>
    <xf numFmtId="0" fontId="6" fillId="0" borderId="0" xfId="0" applyFont="1" applyAlignment="1">
      <alignment horizontal="left" vertical="top" wrapText="1"/>
    </xf>
    <xf numFmtId="0" fontId="7" fillId="0" borderId="0" xfId="0" applyFont="1" applyAlignment="1">
      <alignment horizontal="left" vertical="top"/>
    </xf>
    <xf numFmtId="38" fontId="6" fillId="3" borderId="9" xfId="1" applyFont="1" applyFill="1" applyBorder="1" applyAlignment="1" applyProtection="1">
      <alignment horizontal="center" vertical="center"/>
      <protection locked="0"/>
    </xf>
    <xf numFmtId="38" fontId="6" fillId="3" borderId="19" xfId="1" applyFont="1" applyFill="1" applyBorder="1" applyAlignment="1" applyProtection="1">
      <alignment horizontal="center" vertical="center"/>
      <protection locked="0"/>
    </xf>
    <xf numFmtId="0" fontId="5" fillId="0" borderId="36" xfId="0" applyFont="1" applyBorder="1" applyAlignment="1">
      <alignment horizontal="center" vertical="top"/>
    </xf>
    <xf numFmtId="0" fontId="5" fillId="0" borderId="35" xfId="0" applyFont="1" applyBorder="1" applyAlignment="1">
      <alignment vertical="top" wrapText="1"/>
    </xf>
    <xf numFmtId="0" fontId="5" fillId="0" borderId="35" xfId="0" applyFont="1" applyBorder="1" applyAlignment="1">
      <alignment vertical="top"/>
    </xf>
    <xf numFmtId="0" fontId="5" fillId="0" borderId="33" xfId="0" applyFont="1" applyBorder="1" applyAlignment="1">
      <alignment vertical="top"/>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4" xfId="0" applyFont="1" applyBorder="1" applyAlignment="1">
      <alignment horizontal="right" vertical="center"/>
    </xf>
    <xf numFmtId="0" fontId="7" fillId="0" borderId="7" xfId="0" applyFont="1" applyBorder="1" applyAlignment="1">
      <alignment horizontal="right" vertical="center"/>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6" fillId="0" borderId="4" xfId="0" applyFont="1" applyBorder="1" applyAlignment="1">
      <alignment horizontal="center" vertical="center"/>
    </xf>
    <xf numFmtId="38" fontId="13" fillId="0" borderId="4" xfId="1" applyFont="1" applyBorder="1" applyAlignment="1" applyProtection="1">
      <alignment horizontal="right" vertical="center"/>
      <protection locked="0"/>
    </xf>
    <xf numFmtId="38" fontId="13" fillId="0" borderId="7" xfId="1" applyFont="1" applyBorder="1" applyAlignment="1" applyProtection="1">
      <alignment horizontal="right" vertical="center"/>
      <protection locked="0"/>
    </xf>
    <xf numFmtId="0" fontId="6" fillId="0" borderId="0" xfId="0" applyFont="1" applyBorder="1" applyAlignment="1">
      <alignment vertical="top" wrapText="1"/>
    </xf>
    <xf numFmtId="0" fontId="7" fillId="0" borderId="0" xfId="0" applyFont="1" applyBorder="1" applyAlignment="1">
      <alignment vertical="center"/>
    </xf>
    <xf numFmtId="0" fontId="7" fillId="0" borderId="0" xfId="0" applyFont="1" applyBorder="1" applyAlignment="1">
      <alignment vertical="top" wrapText="1"/>
    </xf>
    <xf numFmtId="0" fontId="7" fillId="0" borderId="0" xfId="0" applyFont="1" applyBorder="1" applyAlignment="1">
      <alignment vertical="top"/>
    </xf>
    <xf numFmtId="0" fontId="6" fillId="0" borderId="0" xfId="0" applyFont="1" applyBorder="1" applyAlignment="1">
      <alignment vertical="center"/>
    </xf>
    <xf numFmtId="0" fontId="6" fillId="0" borderId="3" xfId="0" applyFont="1" applyBorder="1" applyAlignment="1">
      <alignment horizontal="center" vertical="distributed"/>
    </xf>
    <xf numFmtId="0" fontId="6" fillId="0" borderId="4" xfId="0" applyFont="1" applyBorder="1" applyAlignment="1">
      <alignment horizontal="center" vertical="distributed"/>
    </xf>
    <xf numFmtId="0" fontId="6" fillId="0" borderId="6" xfId="0" applyFont="1" applyBorder="1" applyAlignment="1">
      <alignment horizontal="center" vertical="distributed"/>
    </xf>
    <xf numFmtId="0" fontId="6" fillId="0" borderId="7" xfId="0" applyFont="1" applyBorder="1" applyAlignment="1">
      <alignment horizontal="center" vertical="distributed"/>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3" fillId="3" borderId="40" xfId="0" applyFont="1" applyFill="1" applyBorder="1" applyAlignment="1" applyProtection="1">
      <alignment horizontal="left" vertical="center"/>
      <protection locked="0"/>
    </xf>
    <xf numFmtId="0" fontId="3" fillId="3" borderId="42" xfId="0" applyFont="1" applyFill="1" applyBorder="1" applyAlignment="1" applyProtection="1">
      <alignment horizontal="left" vertical="center"/>
      <protection locked="0"/>
    </xf>
    <xf numFmtId="0" fontId="3" fillId="3" borderId="41" xfId="0" applyFont="1" applyFill="1" applyBorder="1" applyAlignment="1" applyProtection="1">
      <alignment horizontal="left"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4" xfId="0" applyFont="1" applyBorder="1" applyAlignment="1" applyProtection="1">
      <alignment horizontal="left" vertical="center" indent="1"/>
      <protection locked="0"/>
    </xf>
    <xf numFmtId="0" fontId="8" fillId="0" borderId="5" xfId="0" applyFont="1" applyBorder="1" applyAlignment="1" applyProtection="1">
      <alignment horizontal="left" vertical="center" indent="1"/>
      <protection locked="0"/>
    </xf>
    <xf numFmtId="0" fontId="8" fillId="0" borderId="7" xfId="0" applyFont="1" applyBorder="1" applyAlignment="1" applyProtection="1">
      <alignment horizontal="left" vertical="center" indent="1"/>
      <protection locked="0"/>
    </xf>
    <xf numFmtId="0" fontId="8" fillId="0" borderId="8" xfId="0" applyFont="1" applyBorder="1" applyAlignment="1" applyProtection="1">
      <alignment horizontal="left" vertical="center" indent="1"/>
      <protection locked="0"/>
    </xf>
    <xf numFmtId="0" fontId="9" fillId="0" borderId="4" xfId="0" applyFont="1" applyBorder="1" applyAlignment="1" applyProtection="1">
      <alignment horizontal="left" vertical="center" indent="1"/>
      <protection locked="0"/>
    </xf>
    <xf numFmtId="0" fontId="9" fillId="0" borderId="5" xfId="0" applyFont="1" applyBorder="1" applyAlignment="1" applyProtection="1">
      <alignment horizontal="left" vertical="center" indent="1"/>
      <protection locked="0"/>
    </xf>
    <xf numFmtId="0" fontId="9" fillId="0" borderId="7" xfId="0" applyFont="1" applyBorder="1" applyAlignment="1" applyProtection="1">
      <alignment horizontal="left" vertical="center" indent="1"/>
      <protection locked="0"/>
    </xf>
    <xf numFmtId="0" fontId="9" fillId="0" borderId="8" xfId="0" applyFont="1" applyBorder="1" applyAlignment="1" applyProtection="1">
      <alignment horizontal="left" vertical="center" indent="1"/>
      <protection locked="0"/>
    </xf>
    <xf numFmtId="0" fontId="6" fillId="0" borderId="4"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38" fontId="0" fillId="3" borderId="40" xfId="1" applyFont="1" applyFill="1" applyBorder="1" applyAlignment="1" applyProtection="1">
      <alignment vertical="center"/>
      <protection locked="0"/>
    </xf>
    <xf numFmtId="38" fontId="0" fillId="3" borderId="42" xfId="1" applyFont="1" applyFill="1" applyBorder="1" applyAlignment="1" applyProtection="1">
      <alignment vertical="center"/>
      <protection locked="0"/>
    </xf>
    <xf numFmtId="38" fontId="0" fillId="3" borderId="41" xfId="1" applyFont="1" applyFill="1" applyBorder="1" applyAlignment="1" applyProtection="1">
      <alignment vertical="center"/>
      <protection locked="0"/>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0" xfId="0" applyFont="1" applyAlignment="1">
      <alignment vertical="center"/>
    </xf>
    <xf numFmtId="0" fontId="6" fillId="0" borderId="0" xfId="0" applyFont="1" applyAlignment="1"/>
    <xf numFmtId="0" fontId="0" fillId="3" borderId="40" xfId="0" applyFill="1" applyBorder="1" applyAlignment="1" applyProtection="1">
      <alignment horizontal="left" vertical="center"/>
      <protection locked="0"/>
    </xf>
    <xf numFmtId="0" fontId="0" fillId="3" borderId="42"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49" fontId="0" fillId="3" borderId="40" xfId="0" applyNumberFormat="1" applyFont="1" applyFill="1" applyBorder="1" applyAlignment="1" applyProtection="1">
      <alignment horizontal="center" vertical="center"/>
      <protection locked="0"/>
    </xf>
    <xf numFmtId="49" fontId="0" fillId="3" borderId="41" xfId="0" applyNumberFormat="1" applyFont="1" applyFill="1" applyBorder="1" applyAlignment="1" applyProtection="1">
      <alignment horizontal="center" vertical="center"/>
      <protection locked="0"/>
    </xf>
    <xf numFmtId="0" fontId="0" fillId="3" borderId="40" xfId="0" applyFont="1" applyFill="1" applyBorder="1" applyAlignment="1" applyProtection="1">
      <alignment horizontal="center" vertical="center"/>
      <protection locked="0"/>
    </xf>
    <xf numFmtId="0" fontId="0" fillId="3" borderId="42" xfId="0" applyFont="1" applyFill="1" applyBorder="1" applyAlignment="1" applyProtection="1">
      <alignment horizontal="center" vertical="center"/>
      <protection locked="0"/>
    </xf>
    <xf numFmtId="0" fontId="0" fillId="3" borderId="41" xfId="0" applyFont="1" applyFill="1" applyBorder="1" applyAlignment="1" applyProtection="1">
      <alignment horizontal="center" vertical="center"/>
      <protection locked="0"/>
    </xf>
    <xf numFmtId="0" fontId="7" fillId="0" borderId="0" xfId="0" applyFont="1" applyAlignment="1">
      <alignment vertical="top"/>
    </xf>
    <xf numFmtId="49" fontId="4" fillId="3" borderId="40" xfId="0" applyNumberFormat="1" applyFont="1" applyFill="1" applyBorder="1" applyAlignment="1" applyProtection="1">
      <alignment horizontal="center" vertical="center"/>
      <protection locked="0"/>
    </xf>
    <xf numFmtId="49" fontId="4" fillId="3" borderId="41" xfId="0" applyNumberFormat="1" applyFont="1" applyFill="1" applyBorder="1" applyAlignment="1" applyProtection="1">
      <alignment horizontal="center" vertical="center"/>
      <protection locked="0"/>
    </xf>
    <xf numFmtId="49" fontId="0" fillId="3" borderId="42" xfId="0" applyNumberFormat="1" applyFont="1" applyFill="1" applyBorder="1" applyAlignment="1" applyProtection="1">
      <alignment horizontal="center" vertical="center"/>
      <protection locked="0"/>
    </xf>
    <xf numFmtId="0" fontId="5" fillId="0" borderId="31" xfId="0" applyFont="1" applyBorder="1" applyAlignment="1">
      <alignment horizontal="center" vertical="top"/>
    </xf>
    <xf numFmtId="0" fontId="5" fillId="0" borderId="23" xfId="0" applyFont="1" applyBorder="1" applyAlignment="1">
      <alignment horizontal="center" vertical="top"/>
    </xf>
    <xf numFmtId="0" fontId="5" fillId="0" borderId="32" xfId="0" applyFont="1" applyBorder="1" applyAlignment="1">
      <alignment horizontal="center" vertical="top"/>
    </xf>
    <xf numFmtId="0" fontId="5" fillId="0" borderId="11" xfId="0" applyFont="1" applyBorder="1" applyAlignment="1">
      <alignment horizontal="center" vertical="top" wrapText="1"/>
    </xf>
    <xf numFmtId="0" fontId="7" fillId="0" borderId="0" xfId="0" applyFont="1" applyAlignment="1">
      <alignment vertical="distributed" wrapText="1"/>
    </xf>
    <xf numFmtId="0" fontId="7" fillId="0" borderId="0" xfId="0" applyFont="1" applyAlignment="1">
      <alignment vertical="distributed"/>
    </xf>
    <xf numFmtId="0" fontId="6" fillId="3" borderId="18"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35" xfId="0" applyFont="1" applyFill="1" applyBorder="1" applyAlignment="1" applyProtection="1">
      <alignment horizontal="center" vertical="center"/>
      <protection locked="0"/>
    </xf>
    <xf numFmtId="0" fontId="6" fillId="3" borderId="33" xfId="0"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2" fontId="6" fillId="3" borderId="37" xfId="0" applyNumberFormat="1" applyFont="1" applyFill="1" applyBorder="1" applyAlignment="1" applyProtection="1">
      <alignment horizontal="center" vertical="center"/>
      <protection locked="0"/>
    </xf>
    <xf numFmtId="2" fontId="6" fillId="3" borderId="35" xfId="0" applyNumberFormat="1" applyFont="1" applyFill="1" applyBorder="1" applyAlignment="1" applyProtection="1">
      <alignment horizontal="center" vertical="center"/>
      <protection locked="0"/>
    </xf>
    <xf numFmtId="2" fontId="6" fillId="3" borderId="33" xfId="0" applyNumberFormat="1"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protection locked="0"/>
    </xf>
    <xf numFmtId="38" fontId="6" fillId="3" borderId="14" xfId="1" applyFont="1" applyFill="1" applyBorder="1" applyAlignment="1" applyProtection="1">
      <alignment horizontal="center" vertical="center"/>
      <protection locked="0"/>
    </xf>
    <xf numFmtId="38" fontId="6" fillId="3" borderId="16" xfId="1" applyFont="1" applyFill="1" applyBorder="1" applyAlignment="1" applyProtection="1">
      <alignment horizontal="center" vertical="center"/>
      <protection locked="0"/>
    </xf>
    <xf numFmtId="38" fontId="6" fillId="3" borderId="17" xfId="1"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34" xfId="0" applyFont="1" applyFill="1" applyBorder="1" applyAlignment="1" applyProtection="1">
      <alignment horizontal="center" vertical="center"/>
      <protection locked="0"/>
    </xf>
    <xf numFmtId="38" fontId="6" fillId="3" borderId="11" xfId="1" applyFont="1" applyFill="1" applyBorder="1" applyAlignment="1" applyProtection="1">
      <alignment horizontal="center" vertical="center"/>
      <protection locked="0"/>
    </xf>
    <xf numFmtId="38" fontId="6" fillId="3" borderId="12" xfId="1" applyFont="1" applyFill="1" applyBorder="1" applyAlignment="1" applyProtection="1">
      <alignment horizontal="center" vertical="center"/>
      <protection locked="0"/>
    </xf>
    <xf numFmtId="2" fontId="6" fillId="3" borderId="34" xfId="0" applyNumberFormat="1" applyFont="1" applyFill="1" applyBorder="1" applyAlignment="1" applyProtection="1">
      <alignment horizontal="center" vertical="center"/>
      <protection locked="0"/>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24" xfId="0" applyFont="1" applyBorder="1" applyAlignment="1">
      <alignment horizontal="left" vertical="center"/>
    </xf>
    <xf numFmtId="0" fontId="4" fillId="0" borderId="1" xfId="0" applyFont="1" applyBorder="1" applyAlignment="1">
      <alignment horizontal="left"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4" xfId="0" applyBorder="1" applyAlignment="1" applyProtection="1">
      <alignment horizontal="center" vertical="center"/>
    </xf>
    <xf numFmtId="0" fontId="0" fillId="0" borderId="1" xfId="0" applyBorder="1" applyAlignment="1" applyProtection="1">
      <alignment horizontal="center" vertical="center"/>
    </xf>
    <xf numFmtId="0" fontId="4"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6" fillId="0" borderId="0" xfId="0" applyFont="1" applyAlignment="1">
      <alignment vertical="distributed" wrapText="1"/>
    </xf>
    <xf numFmtId="38" fontId="0" fillId="0" borderId="40" xfId="1" applyFont="1" applyFill="1" applyBorder="1" applyAlignment="1" applyProtection="1">
      <alignment horizontal="center" vertical="center"/>
    </xf>
    <xf numFmtId="38" fontId="0" fillId="0" borderId="42" xfId="1" applyFont="1" applyFill="1" applyBorder="1" applyAlignment="1" applyProtection="1">
      <alignment horizontal="center" vertical="center"/>
    </xf>
    <xf numFmtId="38" fontId="0" fillId="0" borderId="41" xfId="1" applyFont="1" applyFill="1" applyBorder="1" applyAlignment="1" applyProtection="1">
      <alignment horizontal="center" vertical="center"/>
    </xf>
    <xf numFmtId="0" fontId="6" fillId="0" borderId="0" xfId="0" applyFont="1" applyAlignment="1">
      <alignment vertical="justify" wrapText="1"/>
    </xf>
    <xf numFmtId="0" fontId="0" fillId="0" borderId="38" xfId="0" applyBorder="1" applyAlignment="1" applyProtection="1">
      <alignment horizontal="center" vertical="center"/>
    </xf>
    <xf numFmtId="0" fontId="10" fillId="0" borderId="0" xfId="0" applyFont="1" applyAlignment="1">
      <alignment horizontal="left" vertical="center"/>
    </xf>
    <xf numFmtId="49" fontId="0" fillId="3" borderId="40" xfId="0" applyNumberFormat="1" applyFill="1" applyBorder="1" applyAlignment="1" applyProtection="1">
      <alignment horizontal="center" vertical="center"/>
      <protection locked="0"/>
    </xf>
    <xf numFmtId="49" fontId="0" fillId="3" borderId="42" xfId="0" applyNumberFormat="1" applyFill="1" applyBorder="1" applyAlignment="1" applyProtection="1">
      <alignment horizontal="center" vertical="center"/>
      <protection locked="0"/>
    </xf>
    <xf numFmtId="49" fontId="0" fillId="3" borderId="41" xfId="0" applyNumberFormat="1" applyFill="1" applyBorder="1" applyAlignment="1" applyProtection="1">
      <alignment horizontal="center" vertical="center"/>
      <protection locked="0"/>
    </xf>
    <xf numFmtId="49" fontId="3" fillId="3" borderId="40" xfId="0" applyNumberFormat="1" applyFont="1" applyFill="1" applyBorder="1" applyAlignment="1" applyProtection="1">
      <alignment horizontal="center" vertical="center"/>
      <protection locked="0"/>
    </xf>
    <xf numFmtId="49" fontId="3" fillId="3" borderId="42" xfId="0" applyNumberFormat="1" applyFont="1" applyFill="1" applyBorder="1" applyAlignment="1" applyProtection="1">
      <alignment horizontal="center" vertical="center"/>
      <protection locked="0"/>
    </xf>
    <xf numFmtId="49" fontId="3" fillId="3" borderId="41" xfId="0" applyNumberFormat="1" applyFont="1" applyFill="1" applyBorder="1" applyAlignment="1" applyProtection="1">
      <alignment horizontal="center" vertical="center"/>
      <protection locked="0"/>
    </xf>
    <xf numFmtId="0" fontId="23" fillId="0" borderId="0" xfId="0" applyFont="1" applyAlignment="1">
      <alignment vertical="center" wrapText="1"/>
    </xf>
    <xf numFmtId="0" fontId="24" fillId="0" borderId="23" xfId="0" applyFont="1" applyBorder="1" applyAlignment="1">
      <alignment vertical="center" wrapText="1"/>
    </xf>
    <xf numFmtId="0" fontId="3" fillId="3" borderId="42" xfId="0" applyFont="1" applyFill="1" applyBorder="1" applyAlignment="1" applyProtection="1">
      <alignment horizontal="center" vertical="center"/>
      <protection locked="0"/>
    </xf>
    <xf numFmtId="0" fontId="3" fillId="3" borderId="41" xfId="0" applyFont="1" applyFill="1" applyBorder="1" applyAlignment="1" applyProtection="1">
      <alignment horizontal="center" vertical="center"/>
      <protection locked="0"/>
    </xf>
    <xf numFmtId="0" fontId="7" fillId="0" borderId="0" xfId="0" applyFont="1" applyBorder="1" applyAlignment="1">
      <alignment vertical="center" wrapText="1"/>
    </xf>
    <xf numFmtId="0" fontId="6" fillId="0" borderId="0" xfId="0" applyFont="1" applyAlignment="1">
      <alignment horizontal="left" vertical="center" indent="1"/>
    </xf>
    <xf numFmtId="49" fontId="0" fillId="3" borderId="40" xfId="0" applyNumberFormat="1" applyFill="1" applyBorder="1" applyAlignment="1" applyProtection="1">
      <alignment horizontal="left" vertical="center"/>
      <protection locked="0"/>
    </xf>
    <xf numFmtId="49" fontId="0" fillId="3" borderId="42" xfId="0" applyNumberFormat="1" applyFill="1" applyBorder="1" applyAlignment="1" applyProtection="1">
      <alignment horizontal="left" vertical="center"/>
      <protection locked="0"/>
    </xf>
    <xf numFmtId="49" fontId="0" fillId="3" borderId="41" xfId="0" applyNumberFormat="1" applyFill="1" applyBorder="1" applyAlignment="1" applyProtection="1">
      <alignment horizontal="left" vertical="center"/>
      <protection locked="0"/>
    </xf>
    <xf numFmtId="0" fontId="0" fillId="0" borderId="25" xfId="0" applyBorder="1" applyAlignment="1" applyProtection="1">
      <alignment horizontal="center" vertical="center"/>
    </xf>
    <xf numFmtId="0" fontId="0" fillId="0" borderId="2" xfId="0" applyBorder="1" applyAlignment="1" applyProtection="1">
      <alignment horizontal="center" vertical="center"/>
    </xf>
    <xf numFmtId="0" fontId="0" fillId="0" borderId="0" xfId="0" applyBorder="1" applyAlignment="1" applyProtection="1">
      <alignment horizontal="center" vertical="center"/>
    </xf>
    <xf numFmtId="0" fontId="5" fillId="0" borderId="20" xfId="0" applyFont="1" applyBorder="1" applyAlignment="1">
      <alignment horizontal="center" vertical="center"/>
    </xf>
    <xf numFmtId="0" fontId="9" fillId="0" borderId="27" xfId="0" applyFont="1" applyBorder="1" applyAlignment="1">
      <alignment horizontal="right" vertical="center"/>
    </xf>
    <xf numFmtId="0" fontId="9" fillId="0" borderId="28" xfId="0" applyFont="1" applyBorder="1" applyAlignment="1">
      <alignment horizontal="right" vertical="center"/>
    </xf>
    <xf numFmtId="0" fontId="21" fillId="0" borderId="0" xfId="0" applyFont="1" applyAlignment="1">
      <alignment horizontal="left" vertical="center"/>
    </xf>
    <xf numFmtId="0" fontId="0" fillId="0" borderId="0" xfId="0" applyAlignment="1" applyProtection="1">
      <alignment horizontal="center" vertical="center"/>
    </xf>
    <xf numFmtId="0" fontId="5" fillId="0" borderId="0" xfId="0" applyFont="1" applyAlignment="1">
      <alignment horizontal="center" vertical="center"/>
    </xf>
    <xf numFmtId="0" fontId="5" fillId="0" borderId="44" xfId="0" applyFont="1" applyBorder="1" applyAlignment="1">
      <alignment horizontal="center" vertical="center"/>
    </xf>
    <xf numFmtId="0" fontId="4" fillId="0" borderId="0" xfId="0" applyFont="1" applyAlignment="1">
      <alignment horizontal="center" vertical="center"/>
    </xf>
    <xf numFmtId="0" fontId="4" fillId="0" borderId="44" xfId="0" applyFont="1" applyBorder="1" applyAlignment="1">
      <alignment horizontal="center" vertical="center"/>
    </xf>
    <xf numFmtId="0" fontId="6" fillId="0" borderId="0" xfId="0" applyFont="1" applyBorder="1" applyAlignment="1">
      <alignment vertical="top"/>
    </xf>
    <xf numFmtId="38" fontId="0" fillId="3" borderId="40" xfId="1" applyFont="1" applyFill="1" applyBorder="1" applyAlignment="1" applyProtection="1">
      <alignment horizontal="center" vertical="center"/>
      <protection locked="0"/>
    </xf>
    <xf numFmtId="38" fontId="0" fillId="3" borderId="42" xfId="1" applyFont="1" applyFill="1" applyBorder="1" applyAlignment="1" applyProtection="1">
      <alignment horizontal="center" vertical="center"/>
      <protection locked="0"/>
    </xf>
    <xf numFmtId="38" fontId="0" fillId="3" borderId="41" xfId="1" applyFont="1" applyFill="1" applyBorder="1" applyAlignment="1" applyProtection="1">
      <alignment horizontal="center" vertical="center"/>
      <protection locked="0"/>
    </xf>
    <xf numFmtId="0" fontId="7" fillId="0" borderId="38" xfId="0" applyFont="1" applyBorder="1" applyAlignment="1">
      <alignment horizontal="left" vertical="center"/>
    </xf>
    <xf numFmtId="0" fontId="8" fillId="3" borderId="38" xfId="0" applyFont="1" applyFill="1" applyBorder="1" applyAlignment="1" applyProtection="1">
      <alignment horizontal="left" vertical="center"/>
      <protection locked="0"/>
    </xf>
    <xf numFmtId="0" fontId="6" fillId="0" borderId="0" xfId="0" applyFont="1" applyBorder="1" applyAlignment="1">
      <alignment wrapText="1"/>
    </xf>
    <xf numFmtId="0" fontId="6" fillId="0" borderId="0" xfId="0" applyFont="1" applyBorder="1" applyAlignment="1">
      <alignment vertical="center" wrapText="1"/>
    </xf>
    <xf numFmtId="0" fontId="6" fillId="0" borderId="38" xfId="0" applyFont="1" applyBorder="1" applyAlignment="1">
      <alignment horizontal="left" vertical="center"/>
    </xf>
    <xf numFmtId="0" fontId="17" fillId="0" borderId="0" xfId="0" applyFont="1" applyBorder="1" applyAlignment="1">
      <alignment vertical="center"/>
    </xf>
    <xf numFmtId="2" fontId="0" fillId="3" borderId="40" xfId="0" applyNumberFormat="1" applyFill="1" applyBorder="1" applyAlignment="1" applyProtection="1">
      <alignment horizontal="center" vertical="center"/>
      <protection locked="0"/>
    </xf>
    <xf numFmtId="2" fontId="0" fillId="3" borderId="42" xfId="0" applyNumberFormat="1" applyFill="1" applyBorder="1" applyAlignment="1" applyProtection="1">
      <alignment horizontal="center" vertical="center"/>
      <protection locked="0"/>
    </xf>
    <xf numFmtId="2" fontId="0" fillId="3" borderId="41" xfId="0" applyNumberFormat="1" applyFill="1" applyBorder="1" applyAlignment="1" applyProtection="1">
      <alignment horizontal="center" vertical="center"/>
      <protection locked="0"/>
    </xf>
    <xf numFmtId="0" fontId="21" fillId="0" borderId="0" xfId="0" applyFont="1" applyAlignment="1">
      <alignment horizontal="left" vertical="top"/>
    </xf>
    <xf numFmtId="0" fontId="6" fillId="0" borderId="38" xfId="0" applyFont="1" applyBorder="1" applyAlignment="1">
      <alignment horizontal="center" vertical="center"/>
    </xf>
    <xf numFmtId="0" fontId="9" fillId="0" borderId="38" xfId="0" applyFont="1" applyBorder="1" applyAlignment="1">
      <alignment horizontal="left" vertical="center"/>
    </xf>
    <xf numFmtId="0" fontId="8" fillId="0" borderId="38" xfId="0" applyFont="1" applyBorder="1" applyAlignment="1">
      <alignment horizontal="left" vertical="center"/>
    </xf>
  </cellXfs>
  <cellStyles count="2">
    <cellStyle name="桁区切り" xfId="1" builtinId="6"/>
    <cellStyle name="標準" xfId="0" builtinId="0"/>
  </cellStyles>
  <dxfs count="310">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ont>
        <color rgb="FFC00000"/>
      </font>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ont>
        <color rgb="FFC00000"/>
      </font>
    </dxf>
    <dxf>
      <font>
        <color rgb="FFC00000"/>
      </font>
    </dxf>
    <dxf>
      <font>
        <color rgb="FFC00000"/>
      </font>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ont>
        <color rgb="FFC00000"/>
      </font>
    </dxf>
    <dxf>
      <font>
        <color rgb="FFC00000"/>
      </font>
    </dxf>
    <dxf>
      <font>
        <color rgb="FFC00000"/>
      </font>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ont>
        <color rgb="FFC00000"/>
      </font>
    </dxf>
    <dxf>
      <font>
        <color rgb="FFC00000"/>
      </font>
    </dxf>
    <dxf>
      <font>
        <color rgb="FFC00000"/>
      </font>
    </dxf>
    <dxf>
      <fill>
        <patternFill>
          <bgColor theme="1" tint="0.499984740745262"/>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CE4D6"/>
      <color rgb="FFFFCC99"/>
      <color rgb="FFFFF2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27</xdr:col>
      <xdr:colOff>171450</xdr:colOff>
      <xdr:row>166</xdr:row>
      <xdr:rowOff>28575</xdr:rowOff>
    </xdr:from>
    <xdr:to>
      <xdr:col>35</xdr:col>
      <xdr:colOff>18879</xdr:colOff>
      <xdr:row>169</xdr:row>
      <xdr:rowOff>66567</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36268"/>
        <a:stretch/>
      </xdr:blipFill>
      <xdr:spPr>
        <a:xfrm>
          <a:off x="5314950" y="22612350"/>
          <a:ext cx="1371429" cy="552342"/>
        </a:xfrm>
        <a:prstGeom prst="rect">
          <a:avLst/>
        </a:prstGeom>
      </xdr:spPr>
    </xdr:pic>
    <xdr:clientData/>
  </xdr:twoCellAnchor>
  <xdr:twoCellAnchor editAs="oneCell">
    <xdr:from>
      <xdr:col>28</xdr:col>
      <xdr:colOff>180975</xdr:colOff>
      <xdr:row>179</xdr:row>
      <xdr:rowOff>95250</xdr:rowOff>
    </xdr:from>
    <xdr:to>
      <xdr:col>34</xdr:col>
      <xdr:colOff>47499</xdr:colOff>
      <xdr:row>184</xdr:row>
      <xdr:rowOff>28474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a:srcRect t="23532"/>
        <a:stretch/>
      </xdr:blipFill>
      <xdr:spPr>
        <a:xfrm>
          <a:off x="5514975" y="24907875"/>
          <a:ext cx="1009524" cy="619024"/>
        </a:xfrm>
        <a:prstGeom prst="rect">
          <a:avLst/>
        </a:prstGeom>
      </xdr:spPr>
    </xdr:pic>
    <xdr:clientData/>
  </xdr:twoCellAnchor>
  <xdr:twoCellAnchor>
    <xdr:from>
      <xdr:col>39</xdr:col>
      <xdr:colOff>104775</xdr:colOff>
      <xdr:row>164</xdr:row>
      <xdr:rowOff>38100</xdr:rowOff>
    </xdr:from>
    <xdr:to>
      <xdr:col>46</xdr:col>
      <xdr:colOff>85725</xdr:colOff>
      <xdr:row>169</xdr:row>
      <xdr:rowOff>161925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7534275" y="22180550"/>
          <a:ext cx="1314450" cy="949325"/>
          <a:chOff x="7534275" y="22469475"/>
          <a:chExt cx="1314450" cy="981075"/>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7534275" y="22469475"/>
            <a:ext cx="1276190" cy="952381"/>
          </a:xfrm>
          <a:prstGeom prst="rect">
            <a:avLst/>
          </a:prstGeom>
        </xdr:spPr>
      </xdr:pic>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543925" y="23183850"/>
            <a:ext cx="304800" cy="2667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34</xdr:col>
      <xdr:colOff>0</xdr:colOff>
      <xdr:row>179</xdr:row>
      <xdr:rowOff>152400</xdr:rowOff>
    </xdr:from>
    <xdr:to>
      <xdr:col>37</xdr:col>
      <xdr:colOff>9525</xdr:colOff>
      <xdr:row>181</xdr:row>
      <xdr:rowOff>142875</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H="1">
          <a:off x="6477000" y="24879300"/>
          <a:ext cx="581025" cy="24765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36</xdr:col>
      <xdr:colOff>152400</xdr:colOff>
      <xdr:row>178</xdr:row>
      <xdr:rowOff>0</xdr:rowOff>
    </xdr:from>
    <xdr:ext cx="514350" cy="276225"/>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010400" y="24641175"/>
          <a:ext cx="514350"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廊下</a:t>
          </a:r>
        </a:p>
      </xdr:txBody>
    </xdr:sp>
    <xdr:clientData/>
  </xdr:oneCellAnchor>
  <xdr:oneCellAnchor>
    <xdr:from>
      <xdr:col>28</xdr:col>
      <xdr:colOff>47625</xdr:colOff>
      <xdr:row>165</xdr:row>
      <xdr:rowOff>95250</xdr:rowOff>
    </xdr:from>
    <xdr:ext cx="781050" cy="276225"/>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5381625" y="22679025"/>
          <a:ext cx="781050"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900"/>
            <a:t>平　面　図</a:t>
          </a:r>
        </a:p>
      </xdr:txBody>
    </xdr:sp>
    <xdr:clientData/>
  </xdr:oneCellAnchor>
  <xdr:oneCellAnchor>
    <xdr:from>
      <xdr:col>29</xdr:col>
      <xdr:colOff>95250</xdr:colOff>
      <xdr:row>178</xdr:row>
      <xdr:rowOff>0</xdr:rowOff>
    </xdr:from>
    <xdr:ext cx="781050" cy="276225"/>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619750" y="24726900"/>
          <a:ext cx="781050"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900"/>
            <a:t>平面図</a:t>
          </a:r>
        </a:p>
      </xdr:txBody>
    </xdr:sp>
    <xdr:clientData/>
  </xdr:oneCellAnchor>
  <mc:AlternateContent xmlns:mc="http://schemas.openxmlformats.org/markup-compatibility/2006">
    <mc:Choice xmlns:a14="http://schemas.microsoft.com/office/drawing/2010/main" Requires="a14">
      <xdr:twoCellAnchor editAs="oneCell">
        <xdr:from>
          <xdr:col>15</xdr:col>
          <xdr:colOff>127000</xdr:colOff>
          <xdr:row>14</xdr:row>
          <xdr:rowOff>165100</xdr:rowOff>
        </xdr:from>
        <xdr:to>
          <xdr:col>20</xdr:col>
          <xdr:colOff>0</xdr:colOff>
          <xdr:row>16</xdr:row>
          <xdr:rowOff>69850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管理組合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14</xdr:row>
          <xdr:rowOff>165100</xdr:rowOff>
        </xdr:from>
        <xdr:to>
          <xdr:col>25</xdr:col>
          <xdr:colOff>19050</xdr:colOff>
          <xdr:row>16</xdr:row>
          <xdr:rowOff>69850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管理組合法人</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95250</xdr:colOff>
      <xdr:row>461</xdr:row>
      <xdr:rowOff>9525</xdr:rowOff>
    </xdr:from>
    <xdr:to>
      <xdr:col>39</xdr:col>
      <xdr:colOff>37824</xdr:colOff>
      <xdr:row>470</xdr:row>
      <xdr:rowOff>85544</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5238750" y="64998600"/>
          <a:ext cx="2228574" cy="1476194"/>
        </a:xfrm>
        <a:prstGeom prst="rect">
          <a:avLst/>
        </a:prstGeom>
      </xdr:spPr>
    </xdr:pic>
    <xdr:clientData/>
  </xdr:twoCellAnchor>
  <xdr:oneCellAnchor>
    <xdr:from>
      <xdr:col>28</xdr:col>
      <xdr:colOff>9525</xdr:colOff>
      <xdr:row>462</xdr:row>
      <xdr:rowOff>95250</xdr:rowOff>
    </xdr:from>
    <xdr:ext cx="438151" cy="24237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343525" y="61312425"/>
          <a:ext cx="438151"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明朝" panose="02020609040205080304" pitchFamily="17" charset="-128"/>
              <a:ea typeface="ＭＳ 明朝" panose="02020609040205080304" pitchFamily="17" charset="-128"/>
            </a:rPr>
            <a:t>道路</a:t>
          </a:r>
        </a:p>
      </xdr:txBody>
    </xdr:sp>
    <xdr:clientData/>
  </xdr:oneCellAnchor>
  <xdr:oneCellAnchor>
    <xdr:from>
      <xdr:col>31</xdr:col>
      <xdr:colOff>47626</xdr:colOff>
      <xdr:row>462</xdr:row>
      <xdr:rowOff>0</xdr:rowOff>
    </xdr:from>
    <xdr:ext cx="676274" cy="242374"/>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953126" y="61217175"/>
          <a:ext cx="676274"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明朝" panose="02020609040205080304" pitchFamily="17" charset="-128"/>
              <a:ea typeface="ＭＳ 明朝" panose="02020609040205080304" pitchFamily="17" charset="-128"/>
            </a:rPr>
            <a:t>敷地境界</a:t>
          </a:r>
        </a:p>
      </xdr:txBody>
    </xdr:sp>
    <xdr:clientData/>
  </xdr:oneCellAnchor>
  <xdr:oneCellAnchor>
    <xdr:from>
      <xdr:col>36</xdr:col>
      <xdr:colOff>123826</xdr:colOff>
      <xdr:row>464</xdr:row>
      <xdr:rowOff>66675</xdr:rowOff>
    </xdr:from>
    <xdr:ext cx="657224" cy="242374"/>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6981826" y="61541025"/>
          <a:ext cx="657224"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明朝" panose="02020609040205080304" pitchFamily="17" charset="-128"/>
              <a:ea typeface="ＭＳ 明朝" panose="02020609040205080304" pitchFamily="17" charset="-128"/>
            </a:rPr>
            <a:t>埋設管</a:t>
          </a:r>
        </a:p>
      </xdr:txBody>
    </xdr:sp>
    <xdr:clientData/>
  </xdr:oneCellAnchor>
  <xdr:oneCellAnchor>
    <xdr:from>
      <xdr:col>31</xdr:col>
      <xdr:colOff>95250</xdr:colOff>
      <xdr:row>468</xdr:row>
      <xdr:rowOff>85725</xdr:rowOff>
    </xdr:from>
    <xdr:ext cx="704849" cy="242374"/>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6000750" y="62245875"/>
          <a:ext cx="704849"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明朝" panose="02020609040205080304" pitchFamily="17" charset="-128"/>
              <a:ea typeface="ＭＳ 明朝" panose="02020609040205080304" pitchFamily="17" charset="-128"/>
            </a:rPr>
            <a:t>配管長さ</a:t>
          </a:r>
        </a:p>
      </xdr:txBody>
    </xdr:sp>
    <xdr:clientData/>
  </xdr:oneCellAnchor>
  <xdr:oneCellAnchor>
    <xdr:from>
      <xdr:col>31</xdr:col>
      <xdr:colOff>142875</xdr:colOff>
      <xdr:row>464</xdr:row>
      <xdr:rowOff>114300</xdr:rowOff>
    </xdr:from>
    <xdr:ext cx="609599" cy="200025"/>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6048375" y="65560575"/>
          <a:ext cx="609599" cy="2000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ＭＳ 明朝" panose="02020609040205080304" pitchFamily="17" charset="-128"/>
              <a:ea typeface="ＭＳ 明朝" panose="02020609040205080304" pitchFamily="17" charset="-128"/>
            </a:rPr>
            <a:t>建　物</a:t>
          </a:r>
        </a:p>
      </xdr:txBody>
    </xdr:sp>
    <xdr:clientData/>
  </xdr:oneCellAnchor>
  <xdr:oneCellAnchor>
    <xdr:from>
      <xdr:col>28</xdr:col>
      <xdr:colOff>9525</xdr:colOff>
      <xdr:row>466</xdr:row>
      <xdr:rowOff>123824</xdr:rowOff>
    </xdr:from>
    <xdr:ext cx="216000" cy="628651"/>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343525" y="61941074"/>
          <a:ext cx="216000" cy="62865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900">
              <a:latin typeface="ＭＳ 明朝" panose="02020609040205080304" pitchFamily="17" charset="-128"/>
              <a:ea typeface="ＭＳ 明朝" panose="02020609040205080304" pitchFamily="17" charset="-128"/>
            </a:rPr>
            <a:t>ガス本管</a:t>
          </a:r>
        </a:p>
      </xdr:txBody>
    </xdr:sp>
    <xdr:clientData/>
  </xdr:oneCellAnchor>
  <mc:AlternateContent xmlns:mc="http://schemas.openxmlformats.org/markup-compatibility/2006">
    <mc:Choice xmlns:a14="http://schemas.microsoft.com/office/drawing/2010/main" Requires="a14">
      <xdr:twoCellAnchor editAs="oneCell">
        <xdr:from>
          <xdr:col>1</xdr:col>
          <xdr:colOff>0</xdr:colOff>
          <xdr:row>784</xdr:row>
          <xdr:rowOff>133350</xdr:rowOff>
        </xdr:from>
        <xdr:to>
          <xdr:col>4</xdr:col>
          <xdr:colOff>50800</xdr:colOff>
          <xdr:row>786</xdr:row>
          <xdr:rowOff>69850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784</xdr:row>
          <xdr:rowOff>133350</xdr:rowOff>
        </xdr:from>
        <xdr:to>
          <xdr:col>13</xdr:col>
          <xdr:colOff>107950</xdr:colOff>
          <xdr:row>786</xdr:row>
          <xdr:rowOff>69850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センター通信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784</xdr:row>
          <xdr:rowOff>133350</xdr:rowOff>
        </xdr:from>
        <xdr:to>
          <xdr:col>26</xdr:col>
          <xdr:colOff>69850</xdr:colOff>
          <xdr:row>786</xdr:row>
          <xdr:rowOff>69850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友人・知人等からの紹介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786</xdr:row>
          <xdr:rowOff>95250</xdr:rowOff>
        </xdr:from>
        <xdr:to>
          <xdr:col>4</xdr:col>
          <xdr:colOff>50800</xdr:colOff>
          <xdr:row>788</xdr:row>
          <xdr:rowOff>31750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784</xdr:row>
          <xdr:rowOff>133350</xdr:rowOff>
        </xdr:from>
        <xdr:to>
          <xdr:col>34</xdr:col>
          <xdr:colOff>50800</xdr:colOff>
          <xdr:row>786</xdr:row>
          <xdr:rowOff>69850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過去に利用したことがある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784</xdr:row>
          <xdr:rowOff>133350</xdr:rowOff>
        </xdr:from>
        <xdr:to>
          <xdr:col>16</xdr:col>
          <xdr:colOff>171450</xdr:colOff>
          <xdr:row>786</xdr:row>
          <xdr:rowOff>69850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784</xdr:row>
          <xdr:rowOff>133350</xdr:rowOff>
        </xdr:from>
        <xdr:to>
          <xdr:col>8</xdr:col>
          <xdr:colOff>50800</xdr:colOff>
          <xdr:row>786</xdr:row>
          <xdr:rowOff>69850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チラシ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792</xdr:row>
          <xdr:rowOff>0</xdr:rowOff>
        </xdr:from>
        <xdr:to>
          <xdr:col>15</xdr:col>
          <xdr:colOff>114300</xdr:colOff>
          <xdr:row>793</xdr:row>
          <xdr:rowOff>69850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現在の長期修繕計画が適切かチェックしたい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799</xdr:row>
          <xdr:rowOff>69850</xdr:rowOff>
        </xdr:from>
        <xdr:to>
          <xdr:col>4</xdr:col>
          <xdr:colOff>50800</xdr:colOff>
          <xdr:row>801</xdr:row>
          <xdr:rowOff>19050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797</xdr:row>
          <xdr:rowOff>152400</xdr:rowOff>
        </xdr:from>
        <xdr:to>
          <xdr:col>31</xdr:col>
          <xdr:colOff>152400</xdr:colOff>
          <xdr:row>799</xdr:row>
          <xdr:rowOff>50800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長期修繕計画を初めて作成するので、将来の概算の工事費を把握したい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796</xdr:row>
          <xdr:rowOff>69850</xdr:rowOff>
        </xdr:from>
        <xdr:to>
          <xdr:col>29</xdr:col>
          <xdr:colOff>31750</xdr:colOff>
          <xdr:row>797</xdr:row>
          <xdr:rowOff>133350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長期修繕計画の見直しと修繕積立金の増額の検討を総会、理事会に諮る際の参考資料としたい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794</xdr:row>
          <xdr:rowOff>152400</xdr:rowOff>
        </xdr:from>
        <xdr:to>
          <xdr:col>27</xdr:col>
          <xdr:colOff>19050</xdr:colOff>
          <xdr:row>796</xdr:row>
          <xdr:rowOff>50800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依頼した専門家から提出された長期修繕計画の内容などが適切かチェックしたい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793</xdr:row>
          <xdr:rowOff>76200</xdr:rowOff>
        </xdr:from>
        <xdr:to>
          <xdr:col>13</xdr:col>
          <xdr:colOff>50800</xdr:colOff>
          <xdr:row>794</xdr:row>
          <xdr:rowOff>146050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現在の修繕積立金額が適切かチェックしたい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2.xml"/><Relationship Id="rId16" Type="http://schemas.openxmlformats.org/officeDocument/2006/relationships/ctrlProp" Target="../ctrlProps/ctrlProp15.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V246"/>
  <sheetViews>
    <sheetView tabSelected="1" view="pageLayout" zoomScaleNormal="100" workbookViewId="0">
      <selection activeCell="Q10" sqref="Q10:R10"/>
    </sheetView>
  </sheetViews>
  <sheetFormatPr defaultRowHeight="13" x14ac:dyDescent="0.2"/>
  <cols>
    <col min="1" max="48" width="2.7265625" customWidth="1"/>
    <col min="49" max="49" width="9.6328125" bestFit="1" customWidth="1"/>
    <col min="50" max="50" width="6" bestFit="1" customWidth="1"/>
    <col min="51" max="51" width="6.7265625" bestFit="1" customWidth="1"/>
    <col min="53" max="54" width="6.7265625" bestFit="1" customWidth="1"/>
    <col min="55" max="55" width="4.26953125" customWidth="1"/>
    <col min="56" max="56" width="6" bestFit="1" customWidth="1"/>
    <col min="57" max="58" width="2.453125" bestFit="1" customWidth="1"/>
    <col min="59" max="59" width="6.453125" bestFit="1" customWidth="1"/>
    <col min="60" max="60" width="5.7265625" bestFit="1" customWidth="1"/>
    <col min="63" max="63" width="5.26953125" bestFit="1" customWidth="1"/>
    <col min="64" max="64" width="4.453125" bestFit="1" customWidth="1"/>
    <col min="65" max="65" width="7.453125" bestFit="1" customWidth="1"/>
    <col min="66" max="66" width="8.6328125" bestFit="1" customWidth="1"/>
    <col min="67" max="67" width="5.26953125" bestFit="1" customWidth="1"/>
    <col min="68" max="68" width="4.453125" bestFit="1" customWidth="1"/>
    <col min="69" max="69" width="7.453125" bestFit="1" customWidth="1"/>
    <col min="70" max="70" width="8.6328125" bestFit="1" customWidth="1"/>
    <col min="72" max="74" width="12.36328125" bestFit="1" customWidth="1"/>
  </cols>
  <sheetData>
    <row r="1" spans="1:51" ht="13.5" customHeight="1" x14ac:dyDescent="0.2">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row>
    <row r="2" spans="1:51" ht="6.75" customHeight="1" x14ac:dyDescent="0.2">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row>
    <row r="3" spans="1:51" ht="9" customHeight="1" x14ac:dyDescent="0.2">
      <c r="A3" s="197" t="s">
        <v>435</v>
      </c>
      <c r="B3" s="198"/>
      <c r="C3" s="198"/>
      <c r="D3" s="198"/>
      <c r="E3" s="198"/>
      <c r="F3" s="198"/>
      <c r="G3" s="198"/>
      <c r="H3" s="198"/>
      <c r="I3" s="198"/>
      <c r="J3" s="198"/>
      <c r="K3" s="198"/>
      <c r="L3" s="198"/>
      <c r="M3" s="198"/>
      <c r="N3" s="198"/>
      <c r="O3" s="198"/>
      <c r="P3" s="198"/>
      <c r="Q3" s="198"/>
      <c r="R3" s="198"/>
      <c r="S3" s="198"/>
      <c r="T3" s="199"/>
      <c r="U3" s="169" t="s">
        <v>438</v>
      </c>
      <c r="V3" s="170"/>
      <c r="W3" s="170"/>
      <c r="X3" s="190"/>
      <c r="Y3" s="190"/>
      <c r="Z3" s="190"/>
      <c r="AA3" s="153" t="s">
        <v>441</v>
      </c>
      <c r="AB3" s="157"/>
      <c r="AC3" s="157"/>
      <c r="AD3" s="153" t="s">
        <v>442</v>
      </c>
      <c r="AE3" s="192"/>
      <c r="AF3" s="192"/>
      <c r="AG3" s="153" t="s">
        <v>443</v>
      </c>
      <c r="AH3" s="155" t="s">
        <v>444</v>
      </c>
      <c r="AI3" s="155"/>
      <c r="AJ3" s="155"/>
      <c r="AK3" s="155"/>
      <c r="AL3" s="155"/>
      <c r="AM3" s="157"/>
      <c r="AN3" s="157"/>
      <c r="AO3" s="157"/>
      <c r="AP3" s="157"/>
      <c r="AQ3" s="157"/>
      <c r="AR3" s="157"/>
      <c r="AS3" s="157"/>
      <c r="AT3" s="157"/>
      <c r="AU3" s="157"/>
      <c r="AV3" s="158"/>
    </row>
    <row r="4" spans="1:51" ht="9" customHeight="1" x14ac:dyDescent="0.2">
      <c r="A4" s="200"/>
      <c r="B4" s="201"/>
      <c r="C4" s="201"/>
      <c r="D4" s="201"/>
      <c r="E4" s="201"/>
      <c r="F4" s="201"/>
      <c r="G4" s="201"/>
      <c r="H4" s="201"/>
      <c r="I4" s="201"/>
      <c r="J4" s="201"/>
      <c r="K4" s="201"/>
      <c r="L4" s="201"/>
      <c r="M4" s="201"/>
      <c r="N4" s="201"/>
      <c r="O4" s="201"/>
      <c r="P4" s="201"/>
      <c r="Q4" s="201"/>
      <c r="R4" s="201"/>
      <c r="S4" s="201"/>
      <c r="T4" s="202"/>
      <c r="U4" s="171"/>
      <c r="V4" s="172"/>
      <c r="W4" s="172"/>
      <c r="X4" s="191"/>
      <c r="Y4" s="191"/>
      <c r="Z4" s="191"/>
      <c r="AA4" s="154"/>
      <c r="AB4" s="159"/>
      <c r="AC4" s="159"/>
      <c r="AD4" s="154"/>
      <c r="AE4" s="193"/>
      <c r="AF4" s="193"/>
      <c r="AG4" s="154"/>
      <c r="AH4" s="156"/>
      <c r="AI4" s="156"/>
      <c r="AJ4" s="156"/>
      <c r="AK4" s="156"/>
      <c r="AL4" s="156"/>
      <c r="AM4" s="159"/>
      <c r="AN4" s="159"/>
      <c r="AO4" s="159"/>
      <c r="AP4" s="159"/>
      <c r="AQ4" s="159"/>
      <c r="AR4" s="159"/>
      <c r="AS4" s="159"/>
      <c r="AT4" s="159"/>
      <c r="AU4" s="159"/>
      <c r="AV4" s="160"/>
    </row>
    <row r="5" spans="1:51" ht="9" customHeight="1" x14ac:dyDescent="0.2">
      <c r="A5" s="208" t="s">
        <v>436</v>
      </c>
      <c r="B5" s="209"/>
      <c r="C5" s="209"/>
      <c r="D5" s="182"/>
      <c r="E5" s="182"/>
      <c r="F5" s="182"/>
      <c r="G5" s="182"/>
      <c r="H5" s="182"/>
      <c r="I5" s="182"/>
      <c r="J5" s="182"/>
      <c r="K5" s="182"/>
      <c r="L5" s="182"/>
      <c r="M5" s="182"/>
      <c r="N5" s="182"/>
      <c r="O5" s="182"/>
      <c r="P5" s="182"/>
      <c r="Q5" s="182"/>
      <c r="R5" s="182"/>
      <c r="S5" s="182"/>
      <c r="T5" s="183"/>
      <c r="U5" s="173" t="s">
        <v>439</v>
      </c>
      <c r="V5" s="153"/>
      <c r="W5" s="153"/>
      <c r="X5" s="162"/>
      <c r="Y5" s="162"/>
      <c r="Z5" s="162"/>
      <c r="AA5" s="162"/>
      <c r="AB5" s="162"/>
      <c r="AC5" s="162"/>
      <c r="AD5" s="162"/>
      <c r="AE5" s="162"/>
      <c r="AF5" s="162"/>
      <c r="AG5" s="162"/>
      <c r="AH5" s="162"/>
      <c r="AI5" s="161" t="s">
        <v>445</v>
      </c>
      <c r="AJ5" s="12"/>
      <c r="AK5" s="12"/>
      <c r="AL5" s="12"/>
      <c r="AM5" s="12"/>
      <c r="AN5" s="12"/>
      <c r="AO5" s="12"/>
      <c r="AP5" s="12"/>
      <c r="AQ5" s="12"/>
      <c r="AR5" s="12"/>
      <c r="AS5" s="12"/>
      <c r="AT5" s="12"/>
      <c r="AU5" s="12"/>
      <c r="AV5" s="13"/>
    </row>
    <row r="6" spans="1:51" ht="9" customHeight="1" x14ac:dyDescent="0.2">
      <c r="A6" s="210"/>
      <c r="B6" s="211"/>
      <c r="C6" s="211"/>
      <c r="D6" s="184"/>
      <c r="E6" s="184"/>
      <c r="F6" s="184"/>
      <c r="G6" s="184"/>
      <c r="H6" s="184"/>
      <c r="I6" s="184"/>
      <c r="J6" s="184"/>
      <c r="K6" s="184"/>
      <c r="L6" s="184"/>
      <c r="M6" s="184"/>
      <c r="N6" s="184"/>
      <c r="O6" s="184"/>
      <c r="P6" s="184"/>
      <c r="Q6" s="184"/>
      <c r="R6" s="184"/>
      <c r="S6" s="184"/>
      <c r="T6" s="185"/>
      <c r="U6" s="174"/>
      <c r="V6" s="154"/>
      <c r="W6" s="154"/>
      <c r="X6" s="163"/>
      <c r="Y6" s="163"/>
      <c r="Z6" s="163"/>
      <c r="AA6" s="163"/>
      <c r="AB6" s="163"/>
      <c r="AC6" s="163"/>
      <c r="AD6" s="163"/>
      <c r="AE6" s="163"/>
      <c r="AF6" s="163"/>
      <c r="AG6" s="163"/>
      <c r="AH6" s="163"/>
      <c r="AI6" s="154"/>
      <c r="AJ6" s="14"/>
      <c r="AK6" s="14"/>
      <c r="AL6" s="14"/>
      <c r="AM6" s="14"/>
      <c r="AN6" s="14"/>
      <c r="AO6" s="14"/>
      <c r="AP6" s="14"/>
      <c r="AQ6" s="14"/>
      <c r="AR6" s="14"/>
      <c r="AS6" s="14"/>
      <c r="AT6" s="14"/>
      <c r="AU6" s="14"/>
      <c r="AV6" s="15"/>
    </row>
    <row r="7" spans="1:51" ht="9" customHeight="1" x14ac:dyDescent="0.2">
      <c r="A7" s="208" t="s">
        <v>437</v>
      </c>
      <c r="B7" s="209"/>
      <c r="C7" s="209"/>
      <c r="D7" s="186" t="s">
        <v>494</v>
      </c>
      <c r="E7" s="186"/>
      <c r="F7" s="186"/>
      <c r="G7" s="186"/>
      <c r="H7" s="186"/>
      <c r="I7" s="186"/>
      <c r="J7" s="186"/>
      <c r="K7" s="186"/>
      <c r="L7" s="186"/>
      <c r="M7" s="186"/>
      <c r="N7" s="186"/>
      <c r="O7" s="186"/>
      <c r="P7" s="186"/>
      <c r="Q7" s="186"/>
      <c r="R7" s="186"/>
      <c r="S7" s="186"/>
      <c r="T7" s="187"/>
      <c r="U7" s="173" t="s">
        <v>440</v>
      </c>
      <c r="V7" s="153"/>
      <c r="W7" s="153"/>
      <c r="X7" s="178" t="s">
        <v>495</v>
      </c>
      <c r="Y7" s="178"/>
      <c r="Z7" s="178"/>
      <c r="AA7" s="178"/>
      <c r="AB7" s="178"/>
      <c r="AC7" s="178"/>
      <c r="AD7" s="178"/>
      <c r="AE7" s="178"/>
      <c r="AF7" s="178"/>
      <c r="AG7" s="178"/>
      <c r="AH7" s="178"/>
      <c r="AI7" s="178"/>
      <c r="AJ7" s="178"/>
      <c r="AK7" s="178"/>
      <c r="AL7" s="178"/>
      <c r="AM7" s="178"/>
      <c r="AN7" s="178"/>
      <c r="AO7" s="178"/>
      <c r="AP7" s="178"/>
      <c r="AQ7" s="178"/>
      <c r="AR7" s="178"/>
      <c r="AS7" s="178"/>
      <c r="AT7" s="178"/>
      <c r="AU7" s="178"/>
      <c r="AV7" s="179"/>
    </row>
    <row r="8" spans="1:51" ht="9" customHeight="1" x14ac:dyDescent="0.2">
      <c r="A8" s="210"/>
      <c r="B8" s="211"/>
      <c r="C8" s="211"/>
      <c r="D8" s="188"/>
      <c r="E8" s="188"/>
      <c r="F8" s="188"/>
      <c r="G8" s="188"/>
      <c r="H8" s="188"/>
      <c r="I8" s="188"/>
      <c r="J8" s="188"/>
      <c r="K8" s="188"/>
      <c r="L8" s="188"/>
      <c r="M8" s="188"/>
      <c r="N8" s="188"/>
      <c r="O8" s="188"/>
      <c r="P8" s="188"/>
      <c r="Q8" s="188"/>
      <c r="R8" s="188"/>
      <c r="S8" s="188"/>
      <c r="T8" s="189"/>
      <c r="U8" s="174"/>
      <c r="V8" s="154"/>
      <c r="W8" s="154"/>
      <c r="X8" s="180"/>
      <c r="Y8" s="180"/>
      <c r="Z8" s="180"/>
      <c r="AA8" s="180"/>
      <c r="AB8" s="180"/>
      <c r="AC8" s="180"/>
      <c r="AD8" s="180"/>
      <c r="AE8" s="180"/>
      <c r="AF8" s="180"/>
      <c r="AG8" s="180"/>
      <c r="AH8" s="180"/>
      <c r="AI8" s="180"/>
      <c r="AJ8" s="180"/>
      <c r="AK8" s="180"/>
      <c r="AL8" s="180"/>
      <c r="AM8" s="180"/>
      <c r="AN8" s="180"/>
      <c r="AO8" s="180"/>
      <c r="AP8" s="180"/>
      <c r="AQ8" s="180"/>
      <c r="AR8" s="180"/>
      <c r="AS8" s="180"/>
      <c r="AT8" s="180"/>
      <c r="AU8" s="180"/>
      <c r="AV8" s="181"/>
      <c r="AW8" t="s">
        <v>416</v>
      </c>
      <c r="AX8" t="s">
        <v>416</v>
      </c>
      <c r="AY8" t="s">
        <v>417</v>
      </c>
    </row>
    <row r="9" spans="1:51" ht="15.75" customHeight="1" thickBot="1" x14ac:dyDescent="0.25">
      <c r="A9" s="278" t="s">
        <v>5</v>
      </c>
      <c r="B9" s="278"/>
      <c r="C9" s="278"/>
      <c r="D9" s="278"/>
      <c r="E9" s="278"/>
      <c r="F9" s="278"/>
      <c r="G9" s="278"/>
      <c r="H9" s="278"/>
      <c r="I9" s="278"/>
      <c r="J9" s="278"/>
      <c r="K9" s="278"/>
      <c r="L9" s="278"/>
      <c r="AB9" s="1" t="s">
        <v>8</v>
      </c>
    </row>
    <row r="10" spans="1:51" ht="15.75" customHeight="1" thickBot="1" x14ac:dyDescent="0.25">
      <c r="A10" s="278"/>
      <c r="B10" s="278"/>
      <c r="C10" s="278"/>
      <c r="D10" s="278"/>
      <c r="E10" s="278"/>
      <c r="F10" s="278"/>
      <c r="G10" s="278"/>
      <c r="H10" s="278"/>
      <c r="I10" s="278"/>
      <c r="J10" s="278"/>
      <c r="K10" s="278"/>
      <c r="L10" s="278"/>
      <c r="M10" s="1" t="s">
        <v>6</v>
      </c>
      <c r="N10" s="2"/>
      <c r="O10" s="2"/>
      <c r="P10" s="2"/>
      <c r="Q10" s="111"/>
      <c r="R10" s="112"/>
      <c r="S10" s="2" t="s">
        <v>0</v>
      </c>
      <c r="T10" s="111"/>
      <c r="U10" s="112"/>
      <c r="V10" s="2" t="s">
        <v>1</v>
      </c>
      <c r="W10" s="111"/>
      <c r="X10" s="112"/>
      <c r="Y10" s="2" t="s">
        <v>7</v>
      </c>
      <c r="AA10" s="70" t="s">
        <v>418</v>
      </c>
      <c r="AY10" t="b">
        <f>OR(ISBLANK(Q10),ISBLANK(T10),ISBLANK(W10))</f>
        <v>1</v>
      </c>
    </row>
    <row r="11" spans="1:51" ht="19.5" customHeight="1" x14ac:dyDescent="0.2">
      <c r="A11" s="23" t="s">
        <v>9</v>
      </c>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row>
    <row r="12" spans="1:51" s="8" customFormat="1" ht="3.75" customHeight="1" thickBot="1" x14ac:dyDescent="0.25">
      <c r="A12" s="24"/>
      <c r="AW12"/>
      <c r="AX12"/>
      <c r="AY12"/>
    </row>
    <row r="13" spans="1:51" ht="13.5" thickBot="1" x14ac:dyDescent="0.25">
      <c r="E13" s="5" t="s">
        <v>12</v>
      </c>
      <c r="H13" s="175"/>
      <c r="I13" s="176"/>
      <c r="J13" s="176"/>
      <c r="K13" s="176"/>
      <c r="L13" s="176"/>
      <c r="M13" s="176"/>
      <c r="N13" s="176"/>
      <c r="O13" s="176"/>
      <c r="P13" s="176"/>
      <c r="Q13" s="176"/>
      <c r="R13" s="176"/>
      <c r="S13" s="176"/>
      <c r="T13" s="176"/>
      <c r="U13" s="176"/>
      <c r="V13" s="176"/>
      <c r="W13" s="176"/>
      <c r="X13" s="177"/>
      <c r="Z13" s="10"/>
      <c r="AA13" s="11"/>
    </row>
    <row r="14" spans="1:51" ht="2.25" customHeight="1" thickBot="1" x14ac:dyDescent="0.25">
      <c r="E14" s="5"/>
      <c r="H14" s="6"/>
      <c r="I14" s="6"/>
      <c r="J14" s="6"/>
      <c r="K14" s="6"/>
      <c r="L14" s="6"/>
      <c r="M14" s="6"/>
      <c r="N14" s="6"/>
      <c r="O14" s="6"/>
      <c r="P14" s="6"/>
      <c r="Q14" s="6"/>
      <c r="R14" s="6"/>
      <c r="S14" s="6"/>
      <c r="T14" s="6"/>
      <c r="U14" s="6"/>
      <c r="V14" s="6"/>
      <c r="W14" s="6"/>
      <c r="X14" s="6"/>
      <c r="Z14" s="10"/>
      <c r="AA14" s="11"/>
    </row>
    <row r="15" spans="1:51" ht="13.5" customHeight="1" thickBot="1" x14ac:dyDescent="0.25">
      <c r="A15" s="25" t="s">
        <v>10</v>
      </c>
      <c r="C15" s="7" t="s">
        <v>11</v>
      </c>
      <c r="H15" s="114"/>
      <c r="I15" s="115"/>
      <c r="J15" s="115"/>
      <c r="K15" s="115"/>
      <c r="L15" s="115"/>
      <c r="M15" s="115"/>
      <c r="N15" s="115"/>
      <c r="O15" s="115"/>
      <c r="P15" s="115"/>
      <c r="Q15" s="115"/>
      <c r="R15" s="115"/>
      <c r="S15" s="115"/>
      <c r="T15" s="115"/>
      <c r="U15" s="115"/>
      <c r="V15" s="115"/>
      <c r="W15" s="115"/>
      <c r="X15" s="116"/>
      <c r="Z15" s="21"/>
      <c r="AA15" s="164" t="s">
        <v>375</v>
      </c>
      <c r="AB15" s="164"/>
      <c r="AC15" s="164"/>
      <c r="AD15" s="164"/>
      <c r="AE15" s="164"/>
      <c r="AF15" s="164"/>
      <c r="AG15" s="164"/>
      <c r="AH15" s="164"/>
      <c r="AI15" s="164"/>
      <c r="AJ15" s="164"/>
      <c r="AK15" s="164"/>
      <c r="AL15" s="164"/>
      <c r="AM15" s="164"/>
      <c r="AN15" s="164"/>
      <c r="AO15" s="164"/>
      <c r="AP15" s="164"/>
      <c r="AQ15" s="164"/>
      <c r="AR15" s="164"/>
      <c r="AS15" s="164"/>
      <c r="AT15" s="164"/>
      <c r="AU15" s="164"/>
      <c r="AV15" s="164"/>
    </row>
    <row r="16" spans="1:51" ht="12.75" customHeight="1" x14ac:dyDescent="0.2">
      <c r="A16" s="25"/>
      <c r="C16" s="7"/>
      <c r="H16" s="70" t="s">
        <v>418</v>
      </c>
      <c r="I16" s="33"/>
      <c r="J16" s="33"/>
      <c r="K16" s="33"/>
      <c r="L16" s="33"/>
      <c r="M16" s="33"/>
      <c r="N16" s="33"/>
      <c r="O16" s="33"/>
      <c r="P16" s="33"/>
      <c r="Q16" s="33"/>
      <c r="R16" s="33"/>
      <c r="S16" s="33"/>
      <c r="T16" s="82"/>
      <c r="U16" s="33"/>
      <c r="V16" s="1"/>
      <c r="Z16" s="2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Y16" t="b">
        <f>OR(ISBLANK(H13),ISBLANK(H15))</f>
        <v>1</v>
      </c>
    </row>
    <row r="17" spans="1:51" ht="12" customHeight="1" thickBot="1" x14ac:dyDescent="0.25">
      <c r="A17" s="25"/>
      <c r="C17" s="7"/>
      <c r="H17" s="70"/>
      <c r="I17" s="33"/>
      <c r="J17" s="33"/>
      <c r="K17" s="33"/>
      <c r="L17" s="33"/>
      <c r="M17" s="33"/>
      <c r="N17" s="33"/>
      <c r="O17" s="33"/>
      <c r="P17" s="33"/>
      <c r="Q17" s="33"/>
      <c r="R17" s="33"/>
      <c r="S17" s="33"/>
      <c r="T17" s="82"/>
      <c r="U17" s="33"/>
      <c r="V17" s="1"/>
      <c r="Z17" s="21"/>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row>
    <row r="18" spans="1:51" ht="13.5" thickBot="1" x14ac:dyDescent="0.25">
      <c r="C18" s="78" t="s">
        <v>433</v>
      </c>
      <c r="D18" s="77"/>
      <c r="E18" s="77"/>
      <c r="F18" s="77"/>
      <c r="G18" s="77"/>
      <c r="H18" s="77"/>
      <c r="I18" s="77"/>
      <c r="J18" s="77"/>
      <c r="K18" s="77"/>
      <c r="L18" s="77"/>
      <c r="M18" s="77"/>
      <c r="N18" s="77"/>
      <c r="P18" t="s">
        <v>419</v>
      </c>
      <c r="T18" s="38"/>
      <c r="U18" s="111"/>
      <c r="V18" s="113"/>
      <c r="W18" s="113"/>
      <c r="X18" s="112"/>
      <c r="Z18" s="21"/>
      <c r="AA18" s="290" t="s">
        <v>561</v>
      </c>
      <c r="AB18" s="290"/>
      <c r="AC18" s="290"/>
      <c r="AD18" s="290"/>
      <c r="AE18" s="290"/>
      <c r="AF18" s="290"/>
      <c r="AG18" s="290"/>
      <c r="AH18" s="290"/>
      <c r="AI18" s="290"/>
      <c r="AJ18" s="290"/>
      <c r="AK18" s="290"/>
      <c r="AL18" s="290"/>
      <c r="AM18" s="290"/>
      <c r="AN18" s="290"/>
      <c r="AO18" s="290"/>
      <c r="AP18" s="290"/>
      <c r="AQ18" s="290"/>
      <c r="AR18" s="290"/>
      <c r="AS18" s="290"/>
      <c r="AT18" s="290"/>
      <c r="AU18" s="290"/>
      <c r="AV18" s="290"/>
    </row>
    <row r="19" spans="1:51" ht="5.25" customHeight="1" thickBot="1" x14ac:dyDescent="0.25">
      <c r="C19" s="2"/>
      <c r="R19" s="33"/>
      <c r="S19" s="33"/>
      <c r="T19" s="33"/>
      <c r="U19" s="33"/>
      <c r="V19" s="33"/>
      <c r="W19" s="33"/>
      <c r="X19" s="33"/>
      <c r="Z19" s="21"/>
      <c r="AA19" s="55"/>
      <c r="AB19" s="55"/>
      <c r="AC19" s="55"/>
      <c r="AD19" s="55"/>
      <c r="AE19" s="55"/>
      <c r="AF19" s="55"/>
      <c r="AG19" s="55"/>
      <c r="AH19" s="55"/>
      <c r="AI19" s="55"/>
      <c r="AJ19" s="55"/>
      <c r="AK19" s="55"/>
      <c r="AL19" s="55"/>
      <c r="AM19" s="55"/>
      <c r="AN19" s="55"/>
      <c r="AO19" s="55"/>
      <c r="AP19" s="55"/>
      <c r="AQ19" s="55"/>
      <c r="AR19" s="55"/>
      <c r="AS19" s="55"/>
      <c r="AT19" s="55"/>
      <c r="AU19" s="55"/>
      <c r="AV19" s="55"/>
    </row>
    <row r="20" spans="1:51" ht="13.5" thickBot="1" x14ac:dyDescent="0.25">
      <c r="C20" s="78" t="s">
        <v>434</v>
      </c>
      <c r="D20" s="77"/>
      <c r="E20" s="77"/>
      <c r="F20" s="77"/>
      <c r="G20" s="77"/>
      <c r="H20" s="77"/>
      <c r="I20" s="77"/>
      <c r="J20" s="77"/>
      <c r="K20" s="77"/>
      <c r="L20" s="77"/>
      <c r="M20" s="77"/>
      <c r="N20" s="77"/>
      <c r="P20" t="s">
        <v>419</v>
      </c>
      <c r="T20" s="38"/>
      <c r="U20" s="111"/>
      <c r="V20" s="113"/>
      <c r="W20" s="113"/>
      <c r="X20" s="112"/>
      <c r="Z20" s="21"/>
      <c r="AA20" s="290" t="s">
        <v>562</v>
      </c>
      <c r="AB20" s="290"/>
      <c r="AC20" s="290"/>
      <c r="AD20" s="290"/>
      <c r="AE20" s="290"/>
      <c r="AF20" s="290"/>
      <c r="AG20" s="290"/>
      <c r="AH20" s="290"/>
      <c r="AI20" s="290"/>
      <c r="AJ20" s="290"/>
      <c r="AK20" s="290"/>
      <c r="AL20" s="290"/>
      <c r="AM20" s="290"/>
      <c r="AN20" s="290"/>
      <c r="AO20" s="290"/>
      <c r="AP20" s="290"/>
      <c r="AQ20" s="290"/>
      <c r="AR20" s="290"/>
      <c r="AS20" s="290"/>
      <c r="AT20" s="290"/>
      <c r="AU20" s="290"/>
      <c r="AV20" s="290"/>
    </row>
    <row r="21" spans="1:51" ht="6.75" customHeight="1" thickBot="1" x14ac:dyDescent="0.25">
      <c r="C21" s="2"/>
      <c r="R21" s="17"/>
      <c r="S21" s="17"/>
      <c r="T21" s="17"/>
      <c r="U21" s="17"/>
      <c r="V21" s="17"/>
      <c r="W21" s="17"/>
      <c r="X21" s="17"/>
      <c r="Z21" s="21"/>
      <c r="AA21" s="22"/>
      <c r="AB21" s="2"/>
      <c r="AC21" s="2"/>
      <c r="AD21" s="2"/>
      <c r="AE21" s="2"/>
      <c r="AF21" s="2"/>
      <c r="AG21" s="2"/>
      <c r="AH21" s="2"/>
      <c r="AI21" s="2"/>
      <c r="AJ21" s="2"/>
      <c r="AK21" s="2"/>
      <c r="AL21" s="2"/>
      <c r="AM21" s="2"/>
      <c r="AN21" s="2"/>
      <c r="AO21" s="2"/>
      <c r="AP21" s="2"/>
      <c r="AQ21" s="2"/>
      <c r="AR21" s="2"/>
      <c r="AS21" s="2"/>
      <c r="AT21" s="2"/>
      <c r="AU21" s="2"/>
      <c r="AV21" s="2"/>
    </row>
    <row r="22" spans="1:51" ht="13.5" thickBot="1" x14ac:dyDescent="0.25">
      <c r="A22" s="26" t="s">
        <v>13</v>
      </c>
      <c r="C22" s="7" t="s">
        <v>14</v>
      </c>
      <c r="F22" t="s">
        <v>15</v>
      </c>
      <c r="G22" s="279"/>
      <c r="H22" s="280"/>
      <c r="I22" s="281"/>
      <c r="J22" s="95" t="s">
        <v>16</v>
      </c>
      <c r="K22" s="282"/>
      <c r="L22" s="283"/>
      <c r="M22" s="283"/>
      <c r="N22" s="284"/>
      <c r="O22" s="70" t="s">
        <v>418</v>
      </c>
      <c r="Z22" s="21"/>
      <c r="AA22" s="22"/>
      <c r="AB22" s="2"/>
      <c r="AC22" s="2"/>
      <c r="AD22" s="2"/>
      <c r="AE22" s="2"/>
      <c r="AF22" s="2"/>
      <c r="AG22" s="2"/>
      <c r="AH22" s="2"/>
      <c r="AI22" s="2"/>
      <c r="AJ22" s="2"/>
      <c r="AK22" s="2"/>
      <c r="AL22" s="2"/>
      <c r="AM22" s="2"/>
      <c r="AN22" s="2"/>
      <c r="AO22" s="2"/>
      <c r="AP22" s="2"/>
      <c r="AQ22" s="2"/>
      <c r="AR22" s="2"/>
      <c r="AS22" s="2"/>
      <c r="AT22" s="2"/>
      <c r="AU22" s="2"/>
      <c r="AV22" s="2"/>
      <c r="AY22" t="b">
        <f>OR(ISBLANK(G22),ISBLANK(K22))</f>
        <v>1</v>
      </c>
    </row>
    <row r="23" spans="1:51" ht="6.75" customHeight="1" thickBot="1" x14ac:dyDescent="0.25">
      <c r="F23" s="87"/>
      <c r="G23" s="88"/>
      <c r="Z23" s="21"/>
    </row>
    <row r="24" spans="1:51" ht="13.5" thickBot="1" x14ac:dyDescent="0.25">
      <c r="C24" s="214"/>
      <c r="D24" s="287"/>
      <c r="E24" s="288"/>
      <c r="F24" s="88"/>
      <c r="G24" s="175"/>
      <c r="H24" s="176"/>
      <c r="I24" s="176"/>
      <c r="J24" s="176"/>
      <c r="K24" s="176"/>
      <c r="L24" s="176"/>
      <c r="M24" s="176"/>
      <c r="N24" s="176"/>
      <c r="O24" s="176"/>
      <c r="P24" s="176"/>
      <c r="Q24" s="176"/>
      <c r="R24" s="176"/>
      <c r="S24" s="176"/>
      <c r="T24" s="176"/>
      <c r="U24" s="176"/>
      <c r="V24" s="176"/>
      <c r="W24" s="177"/>
      <c r="Z24" s="21"/>
      <c r="AA24" s="168" t="s">
        <v>33</v>
      </c>
      <c r="AB24" s="168"/>
      <c r="AC24" s="168"/>
      <c r="AD24" s="168"/>
      <c r="AE24" s="168"/>
      <c r="AF24" s="168"/>
      <c r="AG24" s="168"/>
      <c r="AH24" s="168"/>
      <c r="AI24" s="168"/>
      <c r="AJ24" s="168"/>
      <c r="AK24" s="168"/>
      <c r="AL24" s="168"/>
      <c r="AM24" s="168"/>
      <c r="AN24" s="168"/>
      <c r="AO24" s="168"/>
      <c r="AP24" s="168"/>
      <c r="AQ24" s="168"/>
      <c r="AR24" s="168"/>
      <c r="AS24" s="168"/>
      <c r="AT24" s="168"/>
      <c r="AU24" s="168"/>
      <c r="AV24" s="168"/>
    </row>
    <row r="25" spans="1:51" ht="6.75" customHeight="1" thickBot="1" x14ac:dyDescent="0.25">
      <c r="Z25" s="21"/>
      <c r="AA25" s="22"/>
      <c r="AB25" s="2"/>
      <c r="AC25" s="2"/>
      <c r="AD25" s="2"/>
      <c r="AE25" s="2"/>
      <c r="AF25" s="2"/>
      <c r="AG25" s="2"/>
      <c r="AH25" s="2"/>
      <c r="AI25" s="2"/>
      <c r="AJ25" s="2"/>
      <c r="AK25" s="2"/>
      <c r="AL25" s="2"/>
      <c r="AM25" s="2"/>
      <c r="AN25" s="2"/>
      <c r="AO25" s="2"/>
      <c r="AP25" s="2"/>
      <c r="AQ25" s="2"/>
      <c r="AR25" s="2"/>
      <c r="AS25" s="2"/>
      <c r="AT25" s="2"/>
      <c r="AU25" s="2"/>
      <c r="AV25" s="2"/>
    </row>
    <row r="26" spans="1:51" ht="13.5" thickBot="1" x14ac:dyDescent="0.25">
      <c r="D26" s="1" t="s">
        <v>17</v>
      </c>
      <c r="G26" s="205"/>
      <c r="H26" s="206"/>
      <c r="I26" s="206"/>
      <c r="J26" s="206"/>
      <c r="K26" s="206"/>
      <c r="L26" s="206"/>
      <c r="M26" s="206"/>
      <c r="N26" s="206"/>
      <c r="O26" s="206"/>
      <c r="P26" s="206"/>
      <c r="Q26" s="206"/>
      <c r="R26" s="206"/>
      <c r="S26" s="207"/>
      <c r="T26" s="70" t="s">
        <v>418</v>
      </c>
      <c r="Z26" s="21"/>
      <c r="AA26" s="22"/>
      <c r="AU26" s="2"/>
      <c r="AV26" s="2"/>
      <c r="AY26" t="b">
        <f>OR(ISBLANK(C24),ISBLANK(G24),ISBLANK(G26))</f>
        <v>1</v>
      </c>
    </row>
    <row r="27" spans="1:51" ht="6.75" customHeight="1" x14ac:dyDescent="0.2">
      <c r="Z27" s="21"/>
      <c r="AA27" s="22"/>
      <c r="AB27" s="2"/>
      <c r="AC27" s="2"/>
      <c r="AD27" s="2"/>
      <c r="AE27" s="2"/>
      <c r="AF27" s="2"/>
      <c r="AG27" s="2"/>
      <c r="AH27" s="2"/>
      <c r="AI27" s="2"/>
      <c r="AJ27" s="2"/>
      <c r="AK27" s="2"/>
      <c r="AL27" s="2"/>
      <c r="AM27" s="2"/>
      <c r="AN27" s="2"/>
      <c r="AO27" s="2"/>
      <c r="AP27" s="2"/>
      <c r="AQ27" s="2"/>
      <c r="AR27" s="2"/>
      <c r="AS27" s="2"/>
      <c r="AT27" s="2"/>
      <c r="AU27" s="2"/>
      <c r="AV27" s="2"/>
    </row>
    <row r="28" spans="1:51" ht="13.5" thickBot="1" x14ac:dyDescent="0.25">
      <c r="A28" s="26" t="s">
        <v>18</v>
      </c>
      <c r="C28" t="s">
        <v>19</v>
      </c>
      <c r="Z28" s="21"/>
      <c r="AA28" s="22"/>
      <c r="AB28" s="2"/>
      <c r="AC28" s="2"/>
      <c r="AD28" s="2"/>
      <c r="AE28" s="2"/>
      <c r="AF28" s="2"/>
      <c r="AG28" s="2"/>
      <c r="AH28" s="2"/>
      <c r="AI28" s="2"/>
      <c r="AJ28" s="2"/>
      <c r="AK28" s="2"/>
      <c r="AL28" s="2"/>
      <c r="AM28" s="2"/>
      <c r="AN28" s="2"/>
      <c r="AO28" s="2"/>
      <c r="AP28" s="2"/>
      <c r="AQ28" s="2"/>
      <c r="AR28" s="2"/>
      <c r="AS28" s="2"/>
      <c r="AT28" s="2"/>
      <c r="AU28" s="2"/>
      <c r="AV28" s="2"/>
    </row>
    <row r="29" spans="1:51" ht="13.5" thickBot="1" x14ac:dyDescent="0.25">
      <c r="D29" s="2" t="s">
        <v>20</v>
      </c>
      <c r="F29" s="214"/>
      <c r="G29" s="215"/>
      <c r="H29" s="215"/>
      <c r="I29" s="215"/>
      <c r="J29" s="215"/>
      <c r="K29" s="215"/>
      <c r="L29" s="216"/>
      <c r="N29" s="212"/>
      <c r="O29" s="213"/>
      <c r="P29" s="2" t="s">
        <v>22</v>
      </c>
      <c r="R29" s="212"/>
      <c r="S29" s="213"/>
      <c r="T29" s="3" t="s">
        <v>23</v>
      </c>
      <c r="U29" s="2"/>
      <c r="Z29" s="21"/>
      <c r="AA29" s="168" t="s">
        <v>34</v>
      </c>
      <c r="AB29" s="168"/>
      <c r="AC29" s="168"/>
      <c r="AD29" s="168"/>
      <c r="AE29" s="168"/>
      <c r="AF29" s="168"/>
      <c r="AG29" s="168"/>
      <c r="AH29" s="168"/>
      <c r="AI29" s="168"/>
      <c r="AJ29" s="168"/>
      <c r="AK29" s="168"/>
      <c r="AL29" s="168"/>
      <c r="AM29" s="168"/>
      <c r="AN29" s="168"/>
      <c r="AO29" s="168"/>
      <c r="AP29" s="168"/>
      <c r="AQ29" s="168"/>
      <c r="AR29" s="168"/>
      <c r="AS29" s="168"/>
      <c r="AT29" s="168"/>
      <c r="AU29" s="168"/>
      <c r="AV29" s="168"/>
    </row>
    <row r="30" spans="1:51" ht="6.75" customHeight="1" thickBot="1" x14ac:dyDescent="0.25">
      <c r="D30" s="3"/>
      <c r="F30" s="17"/>
      <c r="G30" s="17"/>
      <c r="H30" s="17"/>
      <c r="I30" s="17"/>
      <c r="J30" s="17"/>
      <c r="K30" s="17"/>
      <c r="L30" s="17"/>
      <c r="N30" s="18"/>
      <c r="O30" s="18"/>
      <c r="P30" s="4"/>
      <c r="R30" s="18"/>
      <c r="S30" s="18"/>
      <c r="T30" s="3"/>
      <c r="Z30" s="21"/>
      <c r="AA30" s="22"/>
      <c r="AB30" s="2"/>
      <c r="AC30" s="2"/>
      <c r="AD30" s="2"/>
      <c r="AE30" s="2"/>
      <c r="AF30" s="2"/>
      <c r="AG30" s="2"/>
      <c r="AH30" s="2"/>
      <c r="AI30" s="2"/>
      <c r="AJ30" s="2"/>
      <c r="AK30" s="2"/>
      <c r="AL30" s="2"/>
      <c r="AM30" s="2"/>
      <c r="AN30" s="2"/>
      <c r="AO30" s="2"/>
      <c r="AP30" s="2"/>
      <c r="AQ30" s="2"/>
      <c r="AR30" s="2"/>
      <c r="AS30" s="2"/>
      <c r="AT30" s="2"/>
      <c r="AU30" s="2"/>
      <c r="AV30" s="2"/>
    </row>
    <row r="31" spans="1:51" ht="13.5" thickBot="1" x14ac:dyDescent="0.25">
      <c r="D31" s="2" t="s">
        <v>21</v>
      </c>
      <c r="F31" s="212"/>
      <c r="G31" s="220"/>
      <c r="H31" s="220"/>
      <c r="I31" s="220"/>
      <c r="J31" s="220"/>
      <c r="K31" s="220"/>
      <c r="L31" s="213"/>
      <c r="N31" s="70"/>
      <c r="Z31" s="21"/>
      <c r="AA31" s="22"/>
      <c r="AB31" s="2"/>
      <c r="AC31" s="2"/>
      <c r="AD31" s="2"/>
      <c r="AE31" s="2"/>
      <c r="AF31" s="2"/>
      <c r="AG31" s="2"/>
      <c r="AH31" s="2"/>
      <c r="AI31" s="2"/>
      <c r="AJ31" s="2"/>
      <c r="AK31" s="2"/>
      <c r="AL31" s="2"/>
      <c r="AM31" s="2"/>
      <c r="AN31" s="2"/>
      <c r="AO31" s="2"/>
      <c r="AP31" s="2"/>
      <c r="AQ31" s="2"/>
      <c r="AR31" s="2"/>
      <c r="AS31" s="2"/>
      <c r="AT31" s="2"/>
      <c r="AU31" s="2"/>
      <c r="AV31" s="2"/>
    </row>
    <row r="32" spans="1:51" ht="6.75" customHeight="1" x14ac:dyDescent="0.2">
      <c r="Z32" s="21"/>
      <c r="AA32" s="22"/>
      <c r="AB32" s="2"/>
      <c r="AC32" s="2"/>
      <c r="AD32" s="2"/>
      <c r="AE32" s="2"/>
      <c r="AF32" s="2"/>
      <c r="AG32" s="2"/>
      <c r="AH32" s="2"/>
      <c r="AI32" s="2"/>
      <c r="AJ32" s="2"/>
      <c r="AK32" s="2"/>
      <c r="AL32" s="2"/>
      <c r="AM32" s="2"/>
      <c r="AN32" s="2"/>
      <c r="AO32" s="2"/>
      <c r="AP32" s="2"/>
      <c r="AQ32" s="2"/>
      <c r="AR32" s="2"/>
      <c r="AS32" s="2"/>
      <c r="AT32" s="2"/>
      <c r="AU32" s="2"/>
      <c r="AV32" s="2"/>
    </row>
    <row r="33" spans="1:49" x14ac:dyDescent="0.2">
      <c r="A33" s="26" t="s">
        <v>24</v>
      </c>
      <c r="C33" t="s">
        <v>25</v>
      </c>
      <c r="J33" s="285" t="s">
        <v>534</v>
      </c>
      <c r="K33" s="285"/>
      <c r="L33" s="285"/>
      <c r="M33" s="285"/>
      <c r="N33" s="285"/>
      <c r="O33" s="285"/>
      <c r="P33" s="285"/>
      <c r="Q33" s="285"/>
      <c r="R33" s="285"/>
      <c r="S33" s="285"/>
      <c r="T33" s="285"/>
      <c r="U33" s="285"/>
      <c r="V33" s="285"/>
      <c r="W33" s="285"/>
      <c r="X33" s="285"/>
      <c r="Y33" s="286"/>
      <c r="Z33" s="21"/>
      <c r="AA33" s="22"/>
      <c r="AB33" s="2"/>
      <c r="AC33" s="2"/>
      <c r="AD33" s="2"/>
      <c r="AE33" s="2"/>
      <c r="AF33" s="2"/>
      <c r="AG33" s="2"/>
      <c r="AH33" s="2"/>
      <c r="AI33" s="2"/>
      <c r="AJ33" s="2"/>
      <c r="AK33" s="2"/>
      <c r="AL33" s="2"/>
      <c r="AM33" s="2"/>
      <c r="AN33" s="2"/>
      <c r="AO33" s="2"/>
      <c r="AP33" s="2"/>
      <c r="AQ33" s="2"/>
      <c r="AR33" s="2"/>
      <c r="AS33" s="2"/>
      <c r="AT33" s="2"/>
      <c r="AU33" s="2"/>
      <c r="AV33" s="2"/>
    </row>
    <row r="34" spans="1:49" ht="13.5" customHeight="1" x14ac:dyDescent="0.2">
      <c r="C34" t="s">
        <v>26</v>
      </c>
      <c r="J34" s="285"/>
      <c r="K34" s="285"/>
      <c r="L34" s="285"/>
      <c r="M34" s="285"/>
      <c r="N34" s="285"/>
      <c r="O34" s="285"/>
      <c r="P34" s="285"/>
      <c r="Q34" s="285"/>
      <c r="R34" s="285"/>
      <c r="S34" s="285"/>
      <c r="T34" s="285"/>
      <c r="U34" s="285"/>
      <c r="V34" s="285"/>
      <c r="W34" s="285"/>
      <c r="X34" s="285"/>
      <c r="Y34" s="286"/>
      <c r="Z34" s="21"/>
      <c r="AA34" s="289" t="s">
        <v>376</v>
      </c>
      <c r="AB34" s="289"/>
      <c r="AC34" s="289"/>
      <c r="AD34" s="289"/>
      <c r="AE34" s="289"/>
      <c r="AF34" s="289"/>
      <c r="AG34" s="289"/>
      <c r="AH34" s="289"/>
      <c r="AI34" s="289"/>
      <c r="AJ34" s="289"/>
      <c r="AK34" s="289"/>
      <c r="AL34" s="289"/>
      <c r="AM34" s="289"/>
      <c r="AN34" s="289"/>
      <c r="AO34" s="289"/>
      <c r="AP34" s="289"/>
      <c r="AQ34" s="289"/>
      <c r="AR34" s="289"/>
      <c r="AS34" s="289"/>
      <c r="AT34" s="289"/>
      <c r="AU34" s="289"/>
      <c r="AV34" s="289"/>
    </row>
    <row r="35" spans="1:49" ht="6.75" customHeight="1" thickBot="1" x14ac:dyDescent="0.25">
      <c r="Z35" s="21"/>
      <c r="AA35" s="53"/>
      <c r="AB35" s="53"/>
      <c r="AC35" s="53"/>
      <c r="AD35" s="53"/>
      <c r="AE35" s="53"/>
      <c r="AF35" s="53"/>
      <c r="AG35" s="53"/>
      <c r="AH35" s="53"/>
      <c r="AI35" s="53"/>
      <c r="AJ35" s="53"/>
      <c r="AK35" s="53"/>
      <c r="AL35" s="53"/>
      <c r="AM35" s="53"/>
      <c r="AN35" s="53"/>
      <c r="AO35" s="53"/>
      <c r="AP35" s="53"/>
      <c r="AQ35" s="53"/>
      <c r="AR35" s="53"/>
      <c r="AS35" s="53"/>
      <c r="AT35" s="53"/>
      <c r="AU35" s="53"/>
      <c r="AV35" s="53"/>
    </row>
    <row r="36" spans="1:49" ht="13.5" thickBot="1" x14ac:dyDescent="0.25">
      <c r="D36" s="1" t="s">
        <v>20</v>
      </c>
      <c r="F36" s="214"/>
      <c r="G36" s="215"/>
      <c r="H36" s="215"/>
      <c r="I36" s="215"/>
      <c r="J36" s="215"/>
      <c r="K36" s="215"/>
      <c r="L36" s="216"/>
      <c r="N36" s="212"/>
      <c r="O36" s="213"/>
      <c r="P36" s="2" t="s">
        <v>22</v>
      </c>
      <c r="R36" s="212"/>
      <c r="S36" s="213"/>
      <c r="T36" s="3" t="s">
        <v>23</v>
      </c>
      <c r="U36" s="2"/>
      <c r="Z36" s="21"/>
      <c r="AA36" s="165" t="s">
        <v>377</v>
      </c>
      <c r="AB36" s="165"/>
      <c r="AC36" s="165"/>
      <c r="AD36" s="165"/>
      <c r="AE36" s="165"/>
      <c r="AF36" s="165"/>
      <c r="AG36" s="165"/>
      <c r="AH36" s="165"/>
      <c r="AI36" s="165"/>
      <c r="AJ36" s="165"/>
      <c r="AK36" s="165"/>
      <c r="AL36" s="165"/>
      <c r="AM36" s="165"/>
      <c r="AN36" s="165"/>
      <c r="AO36" s="165"/>
      <c r="AP36" s="165"/>
      <c r="AQ36" s="165"/>
      <c r="AR36" s="165"/>
      <c r="AS36" s="165"/>
      <c r="AT36" s="165"/>
      <c r="AU36" s="165"/>
      <c r="AV36" s="165"/>
    </row>
    <row r="37" spans="1:49" ht="6.75" customHeight="1" thickBot="1" x14ac:dyDescent="0.25">
      <c r="D37" s="3"/>
      <c r="F37" s="57"/>
      <c r="G37" s="57"/>
      <c r="H37" s="57"/>
      <c r="I37" s="57"/>
      <c r="J37" s="57"/>
      <c r="K37" s="57"/>
      <c r="L37" s="57"/>
      <c r="N37" s="18"/>
      <c r="O37" s="18"/>
      <c r="P37" s="4"/>
      <c r="R37" s="18"/>
      <c r="S37" s="18"/>
      <c r="T37" s="3"/>
      <c r="Z37" s="21"/>
      <c r="AA37" s="56"/>
      <c r="AB37" s="56"/>
      <c r="AC37" s="56"/>
      <c r="AD37" s="56"/>
      <c r="AE37" s="56"/>
      <c r="AF37" s="56"/>
      <c r="AG37" s="56"/>
      <c r="AH37" s="56"/>
      <c r="AI37" s="56"/>
      <c r="AJ37" s="56"/>
      <c r="AK37" s="56"/>
      <c r="AL37" s="56"/>
      <c r="AM37" s="56"/>
      <c r="AN37" s="56"/>
      <c r="AO37" s="56"/>
      <c r="AP37" s="56"/>
      <c r="AQ37" s="56"/>
      <c r="AR37" s="56"/>
      <c r="AS37" s="56"/>
      <c r="AT37" s="56"/>
      <c r="AU37" s="56"/>
      <c r="AV37" s="56"/>
    </row>
    <row r="38" spans="1:49" ht="13.5" thickBot="1" x14ac:dyDescent="0.25">
      <c r="D38" s="2" t="s">
        <v>21</v>
      </c>
      <c r="F38" s="212"/>
      <c r="G38" s="220"/>
      <c r="H38" s="220"/>
      <c r="I38" s="220"/>
      <c r="J38" s="220"/>
      <c r="K38" s="220"/>
      <c r="L38" s="213"/>
      <c r="Z38" s="21"/>
      <c r="AA38" s="165" t="s">
        <v>378</v>
      </c>
      <c r="AB38" s="165"/>
      <c r="AC38" s="165"/>
      <c r="AD38" s="165"/>
      <c r="AE38" s="165"/>
      <c r="AF38" s="165"/>
      <c r="AG38" s="165"/>
      <c r="AH38" s="165"/>
      <c r="AI38" s="165"/>
      <c r="AJ38" s="165"/>
      <c r="AK38" s="165"/>
      <c r="AL38" s="165"/>
      <c r="AM38" s="165"/>
      <c r="AN38" s="165"/>
      <c r="AO38" s="165"/>
      <c r="AP38" s="165"/>
      <c r="AQ38" s="165"/>
      <c r="AR38" s="165"/>
      <c r="AS38" s="165"/>
      <c r="AT38" s="165"/>
      <c r="AU38" s="165"/>
      <c r="AV38" s="165"/>
    </row>
    <row r="39" spans="1:49" ht="6.75" customHeight="1" x14ac:dyDescent="0.2">
      <c r="Z39" s="21"/>
      <c r="AA39" s="56"/>
      <c r="AB39" s="56"/>
      <c r="AC39" s="56"/>
      <c r="AD39" s="56"/>
      <c r="AE39" s="56"/>
      <c r="AF39" s="56"/>
      <c r="AG39" s="56"/>
      <c r="AH39" s="56"/>
      <c r="AI39" s="56"/>
      <c r="AJ39" s="56"/>
      <c r="AK39" s="56"/>
      <c r="AL39" s="56"/>
      <c r="AM39" s="56"/>
      <c r="AN39" s="56"/>
      <c r="AO39" s="56"/>
      <c r="AP39" s="56"/>
      <c r="AQ39" s="56"/>
      <c r="AR39" s="56"/>
      <c r="AS39" s="56"/>
      <c r="AT39" s="56"/>
      <c r="AU39" s="56"/>
      <c r="AV39" s="56"/>
    </row>
    <row r="40" spans="1:49" ht="13.5" thickBot="1" x14ac:dyDescent="0.25">
      <c r="C40" t="s">
        <v>27</v>
      </c>
      <c r="Z40" s="21"/>
      <c r="AA40" s="22"/>
      <c r="AB40" s="2"/>
      <c r="AC40" s="2"/>
      <c r="AD40" s="2"/>
      <c r="AE40" s="2"/>
      <c r="AF40" s="2"/>
      <c r="AG40" s="2"/>
      <c r="AH40" s="2"/>
      <c r="AI40" s="2"/>
      <c r="AJ40" s="2"/>
      <c r="AK40" s="2"/>
      <c r="AL40" s="2"/>
      <c r="AM40" s="2"/>
      <c r="AN40" s="2"/>
      <c r="AO40" s="2"/>
      <c r="AP40" s="2"/>
      <c r="AQ40" s="2"/>
      <c r="AR40" s="2"/>
      <c r="AS40" s="2"/>
      <c r="AT40" s="2"/>
      <c r="AU40" s="2"/>
      <c r="AV40" s="2"/>
    </row>
    <row r="41" spans="1:49" ht="13.5" customHeight="1" thickBot="1" x14ac:dyDescent="0.25">
      <c r="D41" s="65"/>
      <c r="F41" s="1" t="s">
        <v>28</v>
      </c>
      <c r="Z41" s="21"/>
      <c r="AA41" s="166" t="s">
        <v>379</v>
      </c>
      <c r="AB41" s="166"/>
      <c r="AC41" s="166"/>
      <c r="AD41" s="166"/>
      <c r="AE41" s="166"/>
      <c r="AF41" s="166"/>
      <c r="AG41" s="166"/>
      <c r="AH41" s="166"/>
      <c r="AI41" s="166"/>
      <c r="AJ41" s="166"/>
      <c r="AK41" s="166"/>
      <c r="AL41" s="166"/>
      <c r="AM41" s="166"/>
      <c r="AN41" s="166"/>
      <c r="AO41" s="166"/>
      <c r="AP41" s="166"/>
      <c r="AQ41" s="166"/>
      <c r="AR41" s="166"/>
      <c r="AS41" s="166"/>
      <c r="AT41" s="166"/>
      <c r="AU41" s="166"/>
      <c r="AV41" s="166"/>
    </row>
    <row r="42" spans="1:49" ht="6.75" customHeight="1" thickBot="1" x14ac:dyDescent="0.25">
      <c r="D42" s="1"/>
      <c r="Z42" s="21"/>
      <c r="AA42" s="53"/>
      <c r="AB42" s="53"/>
      <c r="AC42" s="53"/>
      <c r="AD42" s="53"/>
      <c r="AE42" s="53"/>
      <c r="AF42" s="53"/>
      <c r="AG42" s="53"/>
      <c r="AH42" s="53"/>
      <c r="AI42" s="53"/>
      <c r="AJ42" s="53"/>
      <c r="AK42" s="53"/>
      <c r="AL42" s="53"/>
      <c r="AM42" s="53"/>
      <c r="AN42" s="53"/>
      <c r="AO42" s="53"/>
      <c r="AP42" s="53"/>
      <c r="AQ42" s="53"/>
      <c r="AR42" s="53"/>
      <c r="AS42" s="53"/>
      <c r="AT42" s="53"/>
      <c r="AU42" s="53"/>
      <c r="AV42" s="53"/>
    </row>
    <row r="43" spans="1:49" ht="13.5" thickBot="1" x14ac:dyDescent="0.25">
      <c r="F43" s="2" t="s">
        <v>420</v>
      </c>
      <c r="I43" s="205"/>
      <c r="J43" s="206"/>
      <c r="K43" s="206"/>
      <c r="L43" s="206"/>
      <c r="M43" s="206"/>
      <c r="N43" s="206"/>
      <c r="O43" s="206"/>
      <c r="P43" s="206"/>
      <c r="Q43" s="206"/>
      <c r="R43" s="206"/>
      <c r="S43" s="207"/>
      <c r="T43" s="70"/>
      <c r="Z43" s="21"/>
      <c r="AA43" s="167" t="s">
        <v>518</v>
      </c>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t="b">
        <f>NOT(D41=4)</f>
        <v>1</v>
      </c>
    </row>
    <row r="44" spans="1:49" ht="6.75" customHeight="1" thickBot="1" x14ac:dyDescent="0.25">
      <c r="D44" s="2"/>
      <c r="G44" s="6"/>
      <c r="H44" s="6"/>
      <c r="I44" s="6"/>
      <c r="J44" s="6"/>
      <c r="K44" s="6"/>
      <c r="L44" s="6"/>
      <c r="M44" s="6"/>
      <c r="N44" s="6"/>
      <c r="O44" s="6"/>
      <c r="P44" s="6"/>
      <c r="Z44" s="21"/>
      <c r="AA44" s="53"/>
      <c r="AB44" s="53"/>
      <c r="AC44" s="53"/>
      <c r="AD44" s="53"/>
      <c r="AE44" s="53"/>
      <c r="AF44" s="53"/>
      <c r="AG44" s="53"/>
      <c r="AH44" s="53"/>
      <c r="AI44" s="53"/>
      <c r="AJ44" s="53"/>
      <c r="AK44" s="53"/>
      <c r="AL44" s="53"/>
      <c r="AM44" s="53"/>
      <c r="AN44" s="53"/>
      <c r="AO44" s="53"/>
      <c r="AP44" s="53"/>
      <c r="AQ44" s="53"/>
      <c r="AR44" s="53"/>
      <c r="AS44" s="53"/>
      <c r="AT44" s="53"/>
      <c r="AU44" s="53"/>
      <c r="AV44" s="53"/>
    </row>
    <row r="45" spans="1:49" ht="13.5" thickBot="1" x14ac:dyDescent="0.25">
      <c r="D45" s="1" t="s">
        <v>29</v>
      </c>
      <c r="G45" s="205"/>
      <c r="H45" s="206"/>
      <c r="I45" s="206"/>
      <c r="J45" s="206"/>
      <c r="K45" s="206"/>
      <c r="L45" s="206"/>
      <c r="M45" s="206"/>
      <c r="N45" s="206"/>
      <c r="O45" s="206"/>
      <c r="P45" s="207"/>
      <c r="Q45" s="1" t="s">
        <v>31</v>
      </c>
      <c r="T45" s="205"/>
      <c r="U45" s="206"/>
      <c r="V45" s="206"/>
      <c r="W45" s="206"/>
      <c r="X45" s="207"/>
      <c r="Z45" s="21"/>
      <c r="AA45" s="167" t="s">
        <v>381</v>
      </c>
      <c r="AB45" s="167"/>
      <c r="AC45" s="167"/>
      <c r="AD45" s="167"/>
      <c r="AE45" s="167"/>
      <c r="AF45" s="167"/>
      <c r="AG45" s="167"/>
      <c r="AH45" s="167"/>
      <c r="AI45" s="167"/>
      <c r="AJ45" s="167"/>
      <c r="AK45" s="167"/>
      <c r="AL45" s="167"/>
      <c r="AM45" s="167"/>
      <c r="AN45" s="167"/>
      <c r="AO45" s="167"/>
      <c r="AP45" s="167"/>
      <c r="AQ45" s="167"/>
      <c r="AR45" s="167"/>
      <c r="AS45" s="167"/>
      <c r="AT45" s="167"/>
      <c r="AU45" s="167"/>
      <c r="AV45" s="167"/>
      <c r="AW45" t="b">
        <f>ISBLANK(D41)</f>
        <v>1</v>
      </c>
    </row>
    <row r="46" spans="1:49" ht="6.75" customHeight="1" thickBot="1" x14ac:dyDescent="0.25">
      <c r="D46" s="1"/>
      <c r="Z46" s="21"/>
      <c r="AA46" s="53"/>
      <c r="AB46" s="53"/>
      <c r="AC46" s="53"/>
      <c r="AD46" s="53"/>
      <c r="AE46" s="53"/>
      <c r="AF46" s="53"/>
      <c r="AG46" s="53"/>
      <c r="AH46" s="53"/>
      <c r="AI46" s="53"/>
      <c r="AJ46" s="53"/>
      <c r="AK46" s="53"/>
      <c r="AL46" s="53"/>
      <c r="AM46" s="53"/>
      <c r="AN46" s="53"/>
      <c r="AO46" s="53"/>
      <c r="AP46" s="53"/>
      <c r="AQ46" s="53"/>
      <c r="AR46" s="53"/>
      <c r="AS46" s="53"/>
      <c r="AT46" s="53"/>
      <c r="AU46" s="53"/>
      <c r="AV46" s="53"/>
    </row>
    <row r="47" spans="1:49" ht="13.5" thickBot="1" x14ac:dyDescent="0.25">
      <c r="D47" s="2" t="s">
        <v>21</v>
      </c>
      <c r="F47" s="291"/>
      <c r="G47" s="292"/>
      <c r="H47" s="292"/>
      <c r="I47" s="292"/>
      <c r="J47" s="292"/>
      <c r="K47" s="292"/>
      <c r="L47" s="292"/>
      <c r="M47" s="293"/>
      <c r="N47" s="19"/>
      <c r="O47" s="1" t="s">
        <v>32</v>
      </c>
      <c r="P47" s="1"/>
      <c r="Q47" s="291"/>
      <c r="R47" s="292"/>
      <c r="S47" s="292"/>
      <c r="T47" s="292"/>
      <c r="U47" s="292"/>
      <c r="V47" s="292"/>
      <c r="W47" s="292"/>
      <c r="X47" s="293"/>
      <c r="Z47" s="21"/>
      <c r="AA47" s="166" t="s">
        <v>380</v>
      </c>
      <c r="AB47" s="166"/>
      <c r="AC47" s="166"/>
      <c r="AD47" s="166"/>
      <c r="AE47" s="166"/>
      <c r="AF47" s="166"/>
      <c r="AG47" s="166"/>
      <c r="AH47" s="166"/>
      <c r="AI47" s="166"/>
      <c r="AJ47" s="166"/>
      <c r="AK47" s="166"/>
      <c r="AL47" s="166"/>
      <c r="AM47" s="166"/>
      <c r="AN47" s="166"/>
      <c r="AO47" s="166"/>
      <c r="AP47" s="166"/>
      <c r="AQ47" s="166"/>
      <c r="AR47" s="166"/>
      <c r="AS47" s="166"/>
      <c r="AT47" s="166"/>
      <c r="AU47" s="166"/>
      <c r="AV47" s="166"/>
    </row>
    <row r="48" spans="1:49" ht="6.75" customHeight="1" thickBot="1" x14ac:dyDescent="0.25">
      <c r="D48" s="2"/>
      <c r="Z48" s="21"/>
      <c r="AA48" s="53"/>
      <c r="AB48" s="53"/>
      <c r="AC48" s="53"/>
      <c r="AD48" s="53"/>
      <c r="AE48" s="53"/>
      <c r="AF48" s="53"/>
      <c r="AG48" s="53"/>
      <c r="AH48" s="53"/>
      <c r="AI48" s="53"/>
      <c r="AJ48" s="53"/>
      <c r="AK48" s="53"/>
      <c r="AL48" s="53"/>
      <c r="AM48" s="53"/>
      <c r="AN48" s="53"/>
      <c r="AO48" s="53"/>
      <c r="AP48" s="53"/>
      <c r="AQ48" s="53"/>
      <c r="AR48" s="53"/>
      <c r="AS48" s="53"/>
      <c r="AT48" s="53"/>
      <c r="AU48" s="53"/>
      <c r="AV48" s="53"/>
    </row>
    <row r="49" spans="1:51" ht="13.5" thickBot="1" x14ac:dyDescent="0.25">
      <c r="D49" s="2" t="s">
        <v>30</v>
      </c>
      <c r="F49" s="20" t="s">
        <v>15</v>
      </c>
      <c r="G49" s="218"/>
      <c r="H49" s="219"/>
      <c r="I49" s="96" t="s">
        <v>508</v>
      </c>
      <c r="J49" s="218"/>
      <c r="K49" s="219"/>
      <c r="L49" s="97"/>
      <c r="M49" s="114"/>
      <c r="N49" s="115"/>
      <c r="O49" s="115"/>
      <c r="P49" s="115"/>
      <c r="Q49" s="115"/>
      <c r="R49" s="115"/>
      <c r="S49" s="115"/>
      <c r="T49" s="115"/>
      <c r="U49" s="115"/>
      <c r="V49" s="115"/>
      <c r="W49" s="115"/>
      <c r="X49" s="116"/>
      <c r="Z49" s="21"/>
      <c r="AA49" s="53"/>
      <c r="AB49" s="53"/>
      <c r="AC49" s="53"/>
      <c r="AD49" s="53"/>
      <c r="AE49" s="53"/>
      <c r="AF49" s="53"/>
      <c r="AG49" s="53"/>
      <c r="AH49" s="53"/>
      <c r="AI49" s="53"/>
      <c r="AJ49" s="53"/>
      <c r="AK49" s="53"/>
      <c r="AL49" s="53"/>
      <c r="AM49" s="53"/>
      <c r="AN49" s="53"/>
      <c r="AO49" s="53"/>
      <c r="AP49" s="53"/>
      <c r="AQ49" s="53"/>
      <c r="AR49" s="53"/>
      <c r="AS49" s="53"/>
      <c r="AT49" s="53"/>
      <c r="AU49" s="53"/>
      <c r="AV49" s="53"/>
    </row>
    <row r="50" spans="1:51" x14ac:dyDescent="0.2">
      <c r="A50" s="16" t="s">
        <v>35</v>
      </c>
      <c r="C50" t="s">
        <v>36</v>
      </c>
      <c r="Z50" s="21"/>
      <c r="AA50" s="27"/>
      <c r="AB50" s="27"/>
      <c r="AC50" s="27"/>
      <c r="AD50" s="27"/>
      <c r="AE50" s="27"/>
      <c r="AF50" s="27"/>
      <c r="AG50" s="27"/>
      <c r="AH50" s="27"/>
      <c r="AI50" s="27"/>
      <c r="AJ50" s="27"/>
      <c r="AK50" s="27"/>
      <c r="AL50" s="27"/>
      <c r="AM50" s="27"/>
      <c r="AN50" s="27"/>
      <c r="AO50" s="27"/>
      <c r="AP50" s="27"/>
      <c r="AQ50" s="27"/>
      <c r="AR50" s="27"/>
      <c r="AS50" s="27"/>
      <c r="AT50" s="27"/>
      <c r="AU50" s="27"/>
      <c r="AV50" s="27"/>
      <c r="AW50" t="s">
        <v>416</v>
      </c>
      <c r="AX50" t="s">
        <v>416</v>
      </c>
      <c r="AY50" t="s">
        <v>417</v>
      </c>
    </row>
    <row r="51" spans="1:51" ht="6.75" customHeight="1" x14ac:dyDescent="0.2">
      <c r="Z51" s="10"/>
      <c r="AA51" s="11"/>
    </row>
    <row r="52" spans="1:51" x14ac:dyDescent="0.2">
      <c r="B52" s="1" t="s">
        <v>37</v>
      </c>
      <c r="L52" s="70" t="s">
        <v>418</v>
      </c>
      <c r="Z52" s="10"/>
      <c r="AA52" s="11"/>
      <c r="AY52" t="b">
        <f>ISBLANK(C54)</f>
        <v>1</v>
      </c>
    </row>
    <row r="53" spans="1:51" ht="6.75" customHeight="1" thickBot="1" x14ac:dyDescent="0.25">
      <c r="Z53" s="10"/>
      <c r="AA53" s="11"/>
    </row>
    <row r="54" spans="1:51" ht="14.25" customHeight="1" thickBot="1" x14ac:dyDescent="0.25">
      <c r="C54" s="65"/>
      <c r="D54" t="s">
        <v>509</v>
      </c>
      <c r="K54" s="76"/>
      <c r="L54" s="76"/>
      <c r="M54" s="76"/>
      <c r="N54" s="76"/>
      <c r="O54" s="76"/>
      <c r="P54" s="76"/>
      <c r="Z54" s="10"/>
      <c r="AA54" s="107" t="s">
        <v>519</v>
      </c>
      <c r="AB54" s="107"/>
      <c r="AC54" s="107"/>
      <c r="AD54" s="107"/>
      <c r="AE54" s="107"/>
      <c r="AF54" s="107"/>
      <c r="AG54" s="107"/>
      <c r="AH54" s="107"/>
      <c r="AI54" s="107"/>
      <c r="AJ54" s="107"/>
      <c r="AK54" s="107"/>
      <c r="AL54" s="107"/>
      <c r="AM54" s="107"/>
      <c r="AN54" s="107"/>
      <c r="AO54" s="107"/>
      <c r="AP54" s="107"/>
      <c r="AQ54" s="107"/>
      <c r="AR54" s="107"/>
      <c r="AS54" s="107"/>
      <c r="AT54" s="107"/>
      <c r="AU54" s="107"/>
      <c r="AV54" s="107"/>
    </row>
    <row r="55" spans="1:51" ht="6.75" customHeight="1" x14ac:dyDescent="0.2">
      <c r="C55" s="81"/>
      <c r="K55" s="76"/>
      <c r="L55" s="76"/>
      <c r="M55" s="76"/>
      <c r="N55" s="76"/>
      <c r="O55" s="76"/>
      <c r="P55" s="76"/>
      <c r="Z55" s="10"/>
      <c r="AA55" s="11"/>
    </row>
    <row r="56" spans="1:51" ht="14.25" customHeight="1" x14ac:dyDescent="0.2">
      <c r="C56" s="81"/>
      <c r="D56" s="66" t="s">
        <v>510</v>
      </c>
      <c r="K56" s="300" t="s">
        <v>418</v>
      </c>
      <c r="L56" s="300"/>
      <c r="M56" s="300"/>
      <c r="N56" s="300"/>
      <c r="O56" s="300"/>
      <c r="P56" s="300"/>
      <c r="Z56" s="10"/>
      <c r="AA56" s="107" t="s">
        <v>517</v>
      </c>
      <c r="AB56" s="107"/>
      <c r="AC56" s="107"/>
      <c r="AD56" s="107"/>
      <c r="AE56" s="107"/>
      <c r="AF56" s="107"/>
      <c r="AG56" s="107"/>
      <c r="AH56" s="107"/>
      <c r="AI56" s="107"/>
      <c r="AJ56" s="107"/>
      <c r="AK56" s="107"/>
      <c r="AL56" s="107"/>
      <c r="AM56" s="107"/>
      <c r="AN56" s="107"/>
      <c r="AO56" s="107"/>
      <c r="AP56" s="107"/>
      <c r="AQ56" s="107"/>
      <c r="AR56" s="107"/>
      <c r="AS56" s="107"/>
      <c r="AT56" s="107"/>
      <c r="AU56" s="107"/>
      <c r="AV56" s="107"/>
    </row>
    <row r="57" spans="1:51" ht="6.75" customHeight="1" thickBot="1" x14ac:dyDescent="0.25">
      <c r="C57" s="81"/>
      <c r="D57" s="66"/>
      <c r="K57" s="300"/>
      <c r="L57" s="300"/>
      <c r="M57" s="300"/>
      <c r="N57" s="300"/>
      <c r="O57" s="300"/>
      <c r="P57" s="300"/>
      <c r="Z57" s="10"/>
      <c r="AA57" s="11"/>
    </row>
    <row r="58" spans="1:51" ht="13.5" thickBot="1" x14ac:dyDescent="0.25">
      <c r="D58" s="3"/>
      <c r="E58" s="65"/>
      <c r="F58" s="1" t="s">
        <v>511</v>
      </c>
      <c r="Z58" s="10"/>
      <c r="AW58" t="b">
        <f>NOT(C54=1)</f>
        <v>1</v>
      </c>
      <c r="AY58" t="b">
        <f>AND(AW58=FALSE,ISBLANK(E58))</f>
        <v>0</v>
      </c>
    </row>
    <row r="59" spans="1:51" ht="6.75" customHeight="1" thickBot="1" x14ac:dyDescent="0.25">
      <c r="B59" s="1"/>
      <c r="Z59" s="10"/>
      <c r="AA59" s="11"/>
    </row>
    <row r="60" spans="1:51" ht="13.5" customHeight="1" thickBot="1" x14ac:dyDescent="0.25">
      <c r="F60" s="2" t="s">
        <v>512</v>
      </c>
      <c r="J60" s="205"/>
      <c r="K60" s="206"/>
      <c r="L60" s="206"/>
      <c r="M60" s="206"/>
      <c r="N60" s="206"/>
      <c r="O60" s="206"/>
      <c r="P60" s="206"/>
      <c r="Q60" s="206"/>
      <c r="R60" s="206"/>
      <c r="S60" s="206"/>
      <c r="T60" s="207"/>
      <c r="Z60" s="10"/>
      <c r="AW60" t="b">
        <f>NOT(AND(C54=1,E58=4))</f>
        <v>1</v>
      </c>
      <c r="AY60" t="b">
        <f>AND(AW60=FALSE,ISBLANK(J60))</f>
        <v>0</v>
      </c>
    </row>
    <row r="61" spans="1:51" ht="6.75" customHeight="1" x14ac:dyDescent="0.2">
      <c r="C61" s="3"/>
      <c r="S61" s="38"/>
      <c r="T61" s="38"/>
      <c r="U61" s="38"/>
      <c r="V61" s="38"/>
      <c r="Z61" s="10"/>
      <c r="AA61" s="54"/>
      <c r="AB61" s="54"/>
      <c r="AC61" s="54"/>
      <c r="AD61" s="54"/>
      <c r="AE61" s="54"/>
      <c r="AF61" s="54"/>
      <c r="AG61" s="54"/>
      <c r="AH61" s="54"/>
      <c r="AI61" s="54"/>
      <c r="AJ61" s="54"/>
      <c r="AK61" s="54"/>
      <c r="AL61" s="54"/>
      <c r="AM61" s="54"/>
      <c r="AN61" s="54"/>
      <c r="AO61" s="54"/>
      <c r="AP61" s="54"/>
      <c r="AQ61" s="54"/>
      <c r="AR61" s="54"/>
      <c r="AS61" s="54"/>
      <c r="AT61" s="54"/>
      <c r="AU61" s="54"/>
      <c r="AV61" s="54"/>
    </row>
    <row r="62" spans="1:51" x14ac:dyDescent="0.2">
      <c r="D62" s="66" t="s">
        <v>513</v>
      </c>
      <c r="N62" s="70" t="s">
        <v>418</v>
      </c>
      <c r="Z62" s="10"/>
    </row>
    <row r="63" spans="1:51" ht="6.75" customHeight="1" thickBot="1" x14ac:dyDescent="0.25">
      <c r="C63" s="3"/>
      <c r="Z63" s="10"/>
      <c r="AA63" s="54"/>
      <c r="AB63" s="54"/>
      <c r="AC63" s="54"/>
      <c r="AD63" s="54"/>
      <c r="AE63" s="54"/>
      <c r="AF63" s="54"/>
      <c r="AG63" s="54"/>
      <c r="AH63" s="54"/>
      <c r="AI63" s="54"/>
      <c r="AJ63" s="54"/>
      <c r="AK63" s="54"/>
      <c r="AL63" s="54"/>
      <c r="AM63" s="54"/>
      <c r="AN63" s="54"/>
      <c r="AO63" s="54"/>
      <c r="AP63" s="54"/>
      <c r="AQ63" s="54"/>
      <c r="AR63" s="54"/>
      <c r="AS63" s="54"/>
      <c r="AT63" s="54"/>
      <c r="AU63" s="54"/>
      <c r="AV63" s="54"/>
    </row>
    <row r="64" spans="1:51" ht="13.5" thickBot="1" x14ac:dyDescent="0.25">
      <c r="D64" s="3"/>
      <c r="E64" s="1" t="s">
        <v>514</v>
      </c>
      <c r="H64" s="205"/>
      <c r="I64" s="206"/>
      <c r="J64" s="206"/>
      <c r="K64" s="206"/>
      <c r="L64" s="206"/>
      <c r="M64" s="206"/>
      <c r="N64" s="206"/>
      <c r="O64" s="206"/>
      <c r="P64" s="206"/>
      <c r="Q64" s="206"/>
      <c r="R64" s="206"/>
      <c r="S64" s="206"/>
      <c r="T64" s="206"/>
      <c r="U64" s="206"/>
      <c r="V64" s="206"/>
      <c r="W64" s="207"/>
      <c r="Z64" s="10"/>
      <c r="AW64" t="b">
        <f>NOT(C54=3)</f>
        <v>1</v>
      </c>
    </row>
    <row r="65" spans="1:51" ht="6.75" customHeight="1" x14ac:dyDescent="0.2">
      <c r="Z65" s="10"/>
    </row>
    <row r="66" spans="1:51" ht="13.5" customHeight="1" x14ac:dyDescent="0.2">
      <c r="B66" s="1" t="s">
        <v>38</v>
      </c>
      <c r="J66" s="70" t="s">
        <v>418</v>
      </c>
      <c r="Z66" s="10"/>
      <c r="AA66" s="106" t="s">
        <v>520</v>
      </c>
      <c r="AB66" s="106"/>
      <c r="AC66" s="106"/>
      <c r="AD66" s="106"/>
      <c r="AE66" s="106"/>
      <c r="AF66" s="106"/>
      <c r="AG66" s="106"/>
      <c r="AH66" s="106"/>
      <c r="AI66" s="106"/>
      <c r="AJ66" s="106"/>
      <c r="AK66" s="106"/>
      <c r="AL66" s="106"/>
      <c r="AM66" s="106"/>
      <c r="AN66" s="106"/>
      <c r="AO66" s="106"/>
      <c r="AP66" s="106"/>
      <c r="AQ66" s="106"/>
      <c r="AR66" s="106"/>
      <c r="AS66" s="106"/>
      <c r="AT66" s="106"/>
      <c r="AU66" s="106"/>
      <c r="AV66" s="106"/>
      <c r="AY66" t="b">
        <f>AND(AW64=FALSE,ISBLANK(H64))</f>
        <v>0</v>
      </c>
    </row>
    <row r="67" spans="1:51" ht="6.75" customHeight="1" thickBot="1" x14ac:dyDescent="0.25">
      <c r="Z67" s="10"/>
      <c r="AA67" s="50"/>
      <c r="AB67" s="50"/>
      <c r="AC67" s="50"/>
      <c r="AD67" s="50"/>
      <c r="AE67" s="50"/>
      <c r="AF67" s="50"/>
      <c r="AG67" s="50"/>
      <c r="AH67" s="50"/>
      <c r="AI67" s="50"/>
      <c r="AJ67" s="50"/>
      <c r="AK67" s="50"/>
      <c r="AL67" s="50"/>
      <c r="AM67" s="50"/>
      <c r="AN67" s="50"/>
      <c r="AO67" s="50"/>
      <c r="AP67" s="50"/>
      <c r="AQ67" s="50"/>
      <c r="AR67" s="50"/>
      <c r="AS67" s="50"/>
      <c r="AT67" s="50"/>
      <c r="AU67" s="50"/>
      <c r="AV67" s="50"/>
    </row>
    <row r="68" spans="1:51" ht="13.5" thickBot="1" x14ac:dyDescent="0.25">
      <c r="C68" s="65"/>
      <c r="D68" s="1" t="s">
        <v>39</v>
      </c>
      <c r="Z68" s="10"/>
      <c r="AA68" s="217" t="s">
        <v>382</v>
      </c>
      <c r="AB68" s="217"/>
      <c r="AC68" s="217"/>
      <c r="AD68" s="217"/>
      <c r="AE68" s="217"/>
      <c r="AF68" s="217"/>
      <c r="AG68" s="217"/>
      <c r="AH68" s="217"/>
      <c r="AI68" s="217"/>
      <c r="AJ68" s="217"/>
      <c r="AK68" s="217"/>
      <c r="AL68" s="217"/>
      <c r="AM68" s="217"/>
      <c r="AN68" s="217"/>
      <c r="AO68" s="217"/>
      <c r="AP68" s="217"/>
      <c r="AQ68" s="217"/>
      <c r="AR68" s="217"/>
      <c r="AS68" s="217"/>
      <c r="AT68" s="217"/>
      <c r="AU68" s="217"/>
      <c r="AV68" s="217"/>
    </row>
    <row r="69" spans="1:51" ht="16.5" customHeight="1" x14ac:dyDescent="0.2">
      <c r="C69" s="70" t="s">
        <v>418</v>
      </c>
      <c r="Z69" s="10"/>
      <c r="AY69" t="b">
        <f>ISBLANK(C68)</f>
        <v>1</v>
      </c>
    </row>
    <row r="70" spans="1:51" ht="19.5" customHeight="1" x14ac:dyDescent="0.2">
      <c r="A70" s="23" t="s">
        <v>40</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row>
    <row r="71" spans="1:51" ht="6.75" customHeight="1" x14ac:dyDescent="0.2">
      <c r="Z71" s="10"/>
    </row>
    <row r="72" spans="1:51" x14ac:dyDescent="0.2">
      <c r="A72" s="25" t="s">
        <v>535</v>
      </c>
      <c r="Z72" s="10"/>
    </row>
    <row r="73" spans="1:51" ht="6.75" customHeight="1" thickBot="1" x14ac:dyDescent="0.25">
      <c r="Z73" s="10"/>
      <c r="AB73" s="51"/>
      <c r="AC73" s="51"/>
      <c r="AD73" s="51"/>
      <c r="AE73" s="51"/>
      <c r="AF73" s="51"/>
      <c r="AG73" s="51"/>
      <c r="AH73" s="51"/>
      <c r="AI73" s="51"/>
      <c r="AJ73" s="51"/>
      <c r="AK73" s="51"/>
      <c r="AL73" s="51"/>
      <c r="AM73" s="51"/>
      <c r="AN73" s="51"/>
      <c r="AO73" s="51"/>
      <c r="AP73" s="51"/>
      <c r="AQ73" s="51"/>
      <c r="AR73" s="51"/>
      <c r="AS73" s="51"/>
      <c r="AT73" s="51"/>
      <c r="AU73" s="51"/>
      <c r="AV73" s="51"/>
    </row>
    <row r="74" spans="1:51" ht="13.5" thickBot="1" x14ac:dyDescent="0.25">
      <c r="G74" s="194">
        <v>0</v>
      </c>
      <c r="H74" s="195"/>
      <c r="I74" s="195"/>
      <c r="J74" s="195"/>
      <c r="K74" s="195"/>
      <c r="L74" s="195"/>
      <c r="M74" s="195"/>
      <c r="N74" s="195"/>
      <c r="O74" s="195"/>
      <c r="P74" s="195"/>
      <c r="Q74" s="195"/>
      <c r="R74" s="196"/>
      <c r="S74" s="1" t="s">
        <v>2</v>
      </c>
      <c r="T74" s="70" t="s">
        <v>418</v>
      </c>
      <c r="Z74" s="10"/>
      <c r="AA74" s="144" t="s">
        <v>45</v>
      </c>
      <c r="AB74" s="144"/>
      <c r="AC74" s="144"/>
      <c r="AD74" s="144"/>
      <c r="AE74" s="144"/>
      <c r="AF74" s="144"/>
      <c r="AG74" s="144"/>
      <c r="AH74" s="144"/>
      <c r="AI74" s="144"/>
      <c r="AJ74" s="144"/>
      <c r="AK74" s="144"/>
      <c r="AL74" s="144"/>
      <c r="AM74" s="144"/>
      <c r="AN74" s="144"/>
      <c r="AO74" s="144"/>
      <c r="AP74" s="144"/>
      <c r="AQ74" s="144"/>
      <c r="AR74" s="144"/>
      <c r="AS74" s="144"/>
      <c r="AT74" s="144"/>
      <c r="AU74" s="144"/>
      <c r="AV74" s="144"/>
      <c r="AY74" t="b">
        <f>ISBLANK(G74)</f>
        <v>0</v>
      </c>
    </row>
    <row r="75" spans="1:51" ht="6.75" customHeight="1" x14ac:dyDescent="0.2">
      <c r="Z75" s="10"/>
    </row>
    <row r="76" spans="1:51" x14ac:dyDescent="0.2">
      <c r="A76" t="s">
        <v>41</v>
      </c>
      <c r="Z76" s="10"/>
    </row>
    <row r="77" spans="1:51" ht="6.75" customHeight="1" thickBot="1" x14ac:dyDescent="0.25">
      <c r="Z77" s="10"/>
      <c r="AA77" s="51"/>
      <c r="AB77" s="51"/>
      <c r="AC77" s="51"/>
      <c r="AD77" s="51"/>
      <c r="AE77" s="51"/>
      <c r="AF77" s="51"/>
      <c r="AG77" s="51"/>
      <c r="AH77" s="51"/>
      <c r="AI77" s="51"/>
      <c r="AJ77" s="51"/>
      <c r="AK77" s="51"/>
      <c r="AL77" s="51"/>
      <c r="AM77" s="51"/>
      <c r="AN77" s="51"/>
      <c r="AO77" s="51"/>
      <c r="AP77" s="51"/>
      <c r="AQ77" s="51"/>
      <c r="AR77" s="51"/>
      <c r="AS77" s="51"/>
      <c r="AT77" s="51"/>
      <c r="AU77" s="51"/>
      <c r="AV77" s="51"/>
    </row>
    <row r="78" spans="1:51" ht="13.5" thickBot="1" x14ac:dyDescent="0.25">
      <c r="G78" s="194">
        <v>0</v>
      </c>
      <c r="H78" s="195"/>
      <c r="I78" s="195"/>
      <c r="J78" s="195"/>
      <c r="K78" s="195"/>
      <c r="L78" s="195"/>
      <c r="M78" s="195"/>
      <c r="N78" s="195"/>
      <c r="O78" s="195"/>
      <c r="P78" s="195"/>
      <c r="Q78" s="195"/>
      <c r="R78" s="196"/>
      <c r="S78" s="2" t="s">
        <v>2</v>
      </c>
      <c r="T78" s="70" t="s">
        <v>418</v>
      </c>
      <c r="Z78" s="10"/>
      <c r="AA78" s="144" t="s">
        <v>383</v>
      </c>
      <c r="AB78" s="144"/>
      <c r="AC78" s="144"/>
      <c r="AD78" s="144"/>
      <c r="AE78" s="144"/>
      <c r="AF78" s="144"/>
      <c r="AG78" s="144"/>
      <c r="AH78" s="144"/>
      <c r="AI78" s="144"/>
      <c r="AJ78" s="144"/>
      <c r="AK78" s="144"/>
      <c r="AL78" s="144"/>
      <c r="AM78" s="144"/>
      <c r="AN78" s="144"/>
      <c r="AO78" s="144"/>
      <c r="AP78" s="144"/>
      <c r="AQ78" s="144"/>
      <c r="AR78" s="144"/>
      <c r="AS78" s="144"/>
      <c r="AT78" s="144"/>
      <c r="AU78" s="144"/>
      <c r="AV78" s="144"/>
      <c r="AY78" t="b">
        <f>ISBLANK(G78)</f>
        <v>0</v>
      </c>
    </row>
    <row r="79" spans="1:51" ht="6.75" customHeight="1" x14ac:dyDescent="0.2">
      <c r="Z79" s="10"/>
    </row>
    <row r="80" spans="1:51" x14ac:dyDescent="0.2">
      <c r="A80" t="s">
        <v>42</v>
      </c>
      <c r="Z80" s="10"/>
      <c r="AA80" s="104" t="s">
        <v>384</v>
      </c>
      <c r="AB80" s="104"/>
      <c r="AC80" s="104"/>
      <c r="AD80" s="104"/>
      <c r="AE80" s="104"/>
      <c r="AF80" s="104"/>
      <c r="AG80" s="104"/>
      <c r="AH80" s="104"/>
      <c r="AI80" s="104"/>
      <c r="AJ80" s="104"/>
      <c r="AK80" s="104"/>
      <c r="AL80" s="104"/>
      <c r="AM80" s="104"/>
      <c r="AN80" s="104"/>
      <c r="AO80" s="104"/>
      <c r="AP80" s="104"/>
      <c r="AQ80" s="104"/>
      <c r="AR80" s="104"/>
      <c r="AS80" s="104"/>
      <c r="AT80" s="104"/>
      <c r="AU80" s="104"/>
      <c r="AV80" s="104"/>
    </row>
    <row r="81" spans="1:51" ht="6.75" customHeight="1" thickBot="1" x14ac:dyDescent="0.25">
      <c r="Z81" s="10"/>
      <c r="AA81" s="104"/>
      <c r="AB81" s="104"/>
      <c r="AC81" s="104"/>
      <c r="AD81" s="104"/>
      <c r="AE81" s="104"/>
      <c r="AF81" s="104"/>
      <c r="AG81" s="104"/>
      <c r="AH81" s="104"/>
      <c r="AI81" s="104"/>
      <c r="AJ81" s="104"/>
      <c r="AK81" s="104"/>
      <c r="AL81" s="104"/>
      <c r="AM81" s="104"/>
      <c r="AN81" s="104"/>
      <c r="AO81" s="104"/>
      <c r="AP81" s="104"/>
      <c r="AQ81" s="104"/>
      <c r="AR81" s="104"/>
      <c r="AS81" s="104"/>
      <c r="AT81" s="104"/>
      <c r="AU81" s="104"/>
      <c r="AV81" s="104"/>
    </row>
    <row r="82" spans="1:51" ht="13.5" thickBot="1" x14ac:dyDescent="0.25">
      <c r="G82" s="194">
        <v>0</v>
      </c>
      <c r="H82" s="195"/>
      <c r="I82" s="195"/>
      <c r="J82" s="195"/>
      <c r="K82" s="195"/>
      <c r="L82" s="195"/>
      <c r="M82" s="195"/>
      <c r="N82" s="195"/>
      <c r="O82" s="195"/>
      <c r="P82" s="195"/>
      <c r="Q82" s="195"/>
      <c r="R82" s="196"/>
      <c r="S82" s="2" t="s">
        <v>2</v>
      </c>
      <c r="T82" s="70" t="s">
        <v>418</v>
      </c>
      <c r="Z82" s="10"/>
      <c r="AY82" t="b">
        <f>ISBLANK(G82)</f>
        <v>0</v>
      </c>
    </row>
    <row r="83" spans="1:51" ht="6.75" customHeight="1" x14ac:dyDescent="0.2">
      <c r="Z83" s="10"/>
    </row>
    <row r="84" spans="1:51" x14ac:dyDescent="0.2">
      <c r="A84" t="s">
        <v>446</v>
      </c>
      <c r="Z84" s="10"/>
      <c r="AA84" s="144" t="s">
        <v>500</v>
      </c>
      <c r="AB84" s="144"/>
      <c r="AC84" s="144"/>
      <c r="AD84" s="144"/>
      <c r="AE84" s="144"/>
      <c r="AF84" s="144"/>
      <c r="AG84" s="144"/>
      <c r="AH84" s="144"/>
      <c r="AI84" s="144"/>
      <c r="AJ84" s="144"/>
      <c r="AK84" s="144"/>
      <c r="AL84" s="144"/>
      <c r="AM84" s="144"/>
      <c r="AN84" s="144"/>
      <c r="AO84" s="144"/>
      <c r="AP84" s="144"/>
      <c r="AQ84" s="144"/>
      <c r="AR84" s="144"/>
      <c r="AS84" s="144"/>
      <c r="AT84" s="144"/>
      <c r="AU84" s="144"/>
      <c r="AV84" s="144"/>
    </row>
    <row r="85" spans="1:51" ht="6.75" customHeight="1" thickBot="1" x14ac:dyDescent="0.25">
      <c r="Z85" s="10"/>
      <c r="AA85" s="51"/>
      <c r="AB85" s="51"/>
      <c r="AC85" s="51"/>
      <c r="AD85" s="51"/>
      <c r="AE85" s="51"/>
      <c r="AF85" s="51"/>
      <c r="AG85" s="51"/>
      <c r="AH85" s="51"/>
      <c r="AI85" s="51"/>
      <c r="AJ85" s="51"/>
      <c r="AK85" s="51"/>
      <c r="AL85" s="51"/>
      <c r="AM85" s="51"/>
      <c r="AN85" s="51"/>
      <c r="AO85" s="51"/>
      <c r="AP85" s="51"/>
      <c r="AQ85" s="51"/>
      <c r="AR85" s="51"/>
      <c r="AS85" s="51"/>
      <c r="AT85" s="51"/>
      <c r="AU85" s="51"/>
      <c r="AV85" s="51"/>
    </row>
    <row r="86" spans="1:51" ht="13.5" thickBot="1" x14ac:dyDescent="0.25">
      <c r="G86" s="194">
        <v>0</v>
      </c>
      <c r="H86" s="195"/>
      <c r="I86" s="195"/>
      <c r="J86" s="195"/>
      <c r="K86" s="195"/>
      <c r="L86" s="195"/>
      <c r="M86" s="195"/>
      <c r="N86" s="195"/>
      <c r="O86" s="195"/>
      <c r="P86" s="195"/>
      <c r="Q86" s="195"/>
      <c r="R86" s="196"/>
      <c r="S86" s="2" t="s">
        <v>2</v>
      </c>
      <c r="T86" s="70" t="s">
        <v>418</v>
      </c>
      <c r="Z86" s="10"/>
      <c r="AA86" s="203" t="s">
        <v>501</v>
      </c>
      <c r="AB86" s="203"/>
      <c r="AC86" s="203"/>
      <c r="AD86" s="203"/>
      <c r="AE86" s="203"/>
      <c r="AF86" s="203"/>
      <c r="AG86" s="203"/>
      <c r="AH86" s="203"/>
      <c r="AI86" s="203"/>
      <c r="AJ86" s="203"/>
      <c r="AK86" s="203"/>
      <c r="AL86" s="203"/>
      <c r="AM86" s="203"/>
      <c r="AN86" s="203"/>
      <c r="AO86" s="203"/>
      <c r="AP86" s="203"/>
      <c r="AQ86" s="203"/>
      <c r="AR86" s="203"/>
      <c r="AS86" s="203"/>
      <c r="AT86" s="203"/>
      <c r="AU86" s="203"/>
      <c r="AV86" s="203"/>
      <c r="AY86" t="b">
        <f>ISBLANK(G86)</f>
        <v>0</v>
      </c>
    </row>
    <row r="87" spans="1:51" ht="6.75" customHeight="1" x14ac:dyDescent="0.2">
      <c r="Z87" s="10"/>
    </row>
    <row r="88" spans="1:51" x14ac:dyDescent="0.2">
      <c r="A88" t="s">
        <v>447</v>
      </c>
      <c r="Z88" s="10"/>
      <c r="AA88" s="144" t="s">
        <v>450</v>
      </c>
      <c r="AB88" s="144"/>
      <c r="AC88" s="144"/>
      <c r="AD88" s="144"/>
      <c r="AE88" s="144"/>
      <c r="AF88" s="144"/>
      <c r="AG88" s="144"/>
      <c r="AH88" s="144"/>
      <c r="AI88" s="144"/>
      <c r="AJ88" s="144"/>
      <c r="AK88" s="144"/>
      <c r="AL88" s="144"/>
      <c r="AM88" s="144"/>
      <c r="AN88" s="144"/>
      <c r="AO88" s="144"/>
      <c r="AP88" s="144"/>
      <c r="AQ88" s="144"/>
      <c r="AR88" s="144"/>
      <c r="AS88" s="144"/>
      <c r="AT88" s="144"/>
      <c r="AU88" s="144"/>
      <c r="AV88" s="144"/>
    </row>
    <row r="89" spans="1:51" ht="6.75" customHeight="1" thickBot="1" x14ac:dyDescent="0.25">
      <c r="Z89" s="10"/>
      <c r="AA89" s="51"/>
      <c r="AB89" s="51"/>
      <c r="AC89" s="51"/>
      <c r="AD89" s="51"/>
      <c r="AE89" s="51"/>
      <c r="AF89" s="51"/>
      <c r="AG89" s="51"/>
      <c r="AH89" s="51"/>
      <c r="AI89" s="51"/>
      <c r="AJ89" s="51"/>
      <c r="AK89" s="51"/>
      <c r="AL89" s="51"/>
      <c r="AM89" s="51"/>
      <c r="AN89" s="51"/>
      <c r="AO89" s="51"/>
      <c r="AP89" s="51"/>
      <c r="AQ89" s="51"/>
      <c r="AR89" s="51"/>
      <c r="AS89" s="51"/>
      <c r="AT89" s="51"/>
      <c r="AU89" s="51"/>
      <c r="AV89" s="51"/>
    </row>
    <row r="90" spans="1:51" ht="13.5" thickBot="1" x14ac:dyDescent="0.25">
      <c r="G90" s="194">
        <v>0</v>
      </c>
      <c r="H90" s="195"/>
      <c r="I90" s="195"/>
      <c r="J90" s="195"/>
      <c r="K90" s="195"/>
      <c r="L90" s="195"/>
      <c r="M90" s="195"/>
      <c r="N90" s="195"/>
      <c r="O90" s="195"/>
      <c r="P90" s="195"/>
      <c r="Q90" s="195"/>
      <c r="R90" s="196"/>
      <c r="S90" s="2" t="s">
        <v>2</v>
      </c>
      <c r="T90" s="70" t="s">
        <v>418</v>
      </c>
      <c r="Z90" s="10"/>
      <c r="AA90" s="203" t="s">
        <v>451</v>
      </c>
      <c r="AB90" s="203"/>
      <c r="AC90" s="203"/>
      <c r="AD90" s="203"/>
      <c r="AE90" s="203"/>
      <c r="AF90" s="203"/>
      <c r="AG90" s="203"/>
      <c r="AH90" s="203"/>
      <c r="AI90" s="203"/>
      <c r="AJ90" s="203"/>
      <c r="AK90" s="203"/>
      <c r="AL90" s="203"/>
      <c r="AM90" s="203"/>
      <c r="AN90" s="203"/>
      <c r="AO90" s="203"/>
      <c r="AP90" s="203"/>
      <c r="AQ90" s="203"/>
      <c r="AR90" s="203"/>
      <c r="AS90" s="203"/>
      <c r="AT90" s="203"/>
      <c r="AU90" s="203"/>
      <c r="AV90" s="203"/>
      <c r="AY90" t="b">
        <f>ISBLANK(G90)</f>
        <v>0</v>
      </c>
    </row>
    <row r="91" spans="1:51" ht="6.75" customHeight="1" x14ac:dyDescent="0.2">
      <c r="Z91" s="10"/>
    </row>
    <row r="92" spans="1:51" x14ac:dyDescent="0.2">
      <c r="A92" t="s">
        <v>448</v>
      </c>
      <c r="Z92" s="10"/>
      <c r="AA92" s="144" t="s">
        <v>452</v>
      </c>
      <c r="AB92" s="144"/>
      <c r="AC92" s="144"/>
      <c r="AD92" s="144"/>
      <c r="AE92" s="144"/>
      <c r="AF92" s="144"/>
      <c r="AG92" s="144"/>
      <c r="AH92" s="144"/>
      <c r="AI92" s="144"/>
      <c r="AJ92" s="144"/>
      <c r="AK92" s="144"/>
      <c r="AL92" s="144"/>
      <c r="AM92" s="144"/>
      <c r="AN92" s="144"/>
      <c r="AO92" s="144"/>
      <c r="AP92" s="144"/>
      <c r="AQ92" s="144"/>
      <c r="AR92" s="144"/>
      <c r="AS92" s="144"/>
      <c r="AT92" s="144"/>
      <c r="AU92" s="144"/>
      <c r="AV92" s="144"/>
    </row>
    <row r="93" spans="1:51" ht="6.75" customHeight="1" thickBot="1" x14ac:dyDescent="0.25">
      <c r="Z93" s="10"/>
      <c r="AA93" s="51"/>
      <c r="AB93" s="51"/>
      <c r="AC93" s="51"/>
      <c r="AD93" s="51"/>
      <c r="AE93" s="51"/>
      <c r="AF93" s="51"/>
      <c r="AG93" s="51"/>
      <c r="AH93" s="51"/>
      <c r="AI93" s="51"/>
      <c r="AJ93" s="51"/>
      <c r="AK93" s="51"/>
      <c r="AL93" s="51"/>
      <c r="AM93" s="51"/>
      <c r="AN93" s="51"/>
      <c r="AO93" s="51"/>
      <c r="AP93" s="51"/>
      <c r="AQ93" s="51"/>
      <c r="AR93" s="51"/>
      <c r="AS93" s="51"/>
      <c r="AT93" s="51"/>
      <c r="AU93" s="51"/>
      <c r="AV93" s="51"/>
    </row>
    <row r="94" spans="1:51" ht="13.5" thickBot="1" x14ac:dyDescent="0.25">
      <c r="G94" s="194">
        <v>0</v>
      </c>
      <c r="H94" s="195"/>
      <c r="I94" s="195"/>
      <c r="J94" s="195"/>
      <c r="K94" s="195"/>
      <c r="L94" s="195"/>
      <c r="M94" s="195"/>
      <c r="N94" s="195"/>
      <c r="O94" s="195"/>
      <c r="P94" s="195"/>
      <c r="Q94" s="195"/>
      <c r="R94" s="196"/>
      <c r="S94" s="2" t="s">
        <v>2</v>
      </c>
      <c r="T94" s="70" t="s">
        <v>418</v>
      </c>
      <c r="Z94" s="10"/>
      <c r="AA94" s="203" t="s">
        <v>453</v>
      </c>
      <c r="AB94" s="203"/>
      <c r="AC94" s="203"/>
      <c r="AD94" s="203"/>
      <c r="AE94" s="203"/>
      <c r="AF94" s="203"/>
      <c r="AG94" s="203"/>
      <c r="AH94" s="203"/>
      <c r="AI94" s="203"/>
      <c r="AJ94" s="203"/>
      <c r="AK94" s="203"/>
      <c r="AL94" s="203"/>
      <c r="AM94" s="203"/>
      <c r="AN94" s="203"/>
      <c r="AO94" s="203"/>
      <c r="AP94" s="203"/>
      <c r="AQ94" s="203"/>
      <c r="AR94" s="203"/>
      <c r="AS94" s="203"/>
      <c r="AT94" s="203"/>
      <c r="AU94" s="203"/>
      <c r="AV94" s="203"/>
      <c r="AY94" t="b">
        <f>ISBLANK(G94)</f>
        <v>0</v>
      </c>
    </row>
    <row r="95" spans="1:51" ht="6.75" customHeight="1" x14ac:dyDescent="0.2">
      <c r="Z95" s="10"/>
    </row>
    <row r="96" spans="1:51" x14ac:dyDescent="0.2">
      <c r="A96" t="s">
        <v>449</v>
      </c>
      <c r="Z96" s="10"/>
      <c r="AA96" s="225" t="s">
        <v>548</v>
      </c>
      <c r="AB96" s="226"/>
      <c r="AC96" s="226"/>
      <c r="AD96" s="226"/>
      <c r="AE96" s="226"/>
      <c r="AF96" s="226"/>
      <c r="AG96" s="226"/>
      <c r="AH96" s="226"/>
      <c r="AI96" s="226"/>
      <c r="AJ96" s="226"/>
      <c r="AK96" s="226"/>
      <c r="AL96" s="226"/>
      <c r="AM96" s="226"/>
      <c r="AN96" s="226"/>
      <c r="AO96" s="226"/>
      <c r="AP96" s="226"/>
      <c r="AQ96" s="226"/>
      <c r="AR96" s="226"/>
      <c r="AS96" s="226"/>
      <c r="AT96" s="226"/>
      <c r="AU96" s="226"/>
      <c r="AV96" s="226"/>
    </row>
    <row r="97" spans="1:52" ht="6.75" customHeight="1" thickBot="1" x14ac:dyDescent="0.25">
      <c r="Z97" s="10"/>
      <c r="AA97" s="226"/>
      <c r="AB97" s="226"/>
      <c r="AC97" s="226"/>
      <c r="AD97" s="226"/>
      <c r="AE97" s="226"/>
      <c r="AF97" s="226"/>
      <c r="AG97" s="226"/>
      <c r="AH97" s="226"/>
      <c r="AI97" s="226"/>
      <c r="AJ97" s="226"/>
      <c r="AK97" s="226"/>
      <c r="AL97" s="226"/>
      <c r="AM97" s="226"/>
      <c r="AN97" s="226"/>
      <c r="AO97" s="226"/>
      <c r="AP97" s="226"/>
      <c r="AQ97" s="226"/>
      <c r="AR97" s="226"/>
      <c r="AS97" s="226"/>
      <c r="AT97" s="226"/>
      <c r="AU97" s="226"/>
      <c r="AV97" s="226"/>
    </row>
    <row r="98" spans="1:52" ht="13.5" thickBot="1" x14ac:dyDescent="0.25">
      <c r="G98" s="194">
        <v>0</v>
      </c>
      <c r="H98" s="195"/>
      <c r="I98" s="195"/>
      <c r="J98" s="195"/>
      <c r="K98" s="195"/>
      <c r="L98" s="195"/>
      <c r="M98" s="195"/>
      <c r="N98" s="195"/>
      <c r="O98" s="195"/>
      <c r="P98" s="195"/>
      <c r="Q98" s="195"/>
      <c r="R98" s="196"/>
      <c r="S98" s="2" t="s">
        <v>2</v>
      </c>
      <c r="T98" s="70" t="s">
        <v>418</v>
      </c>
      <c r="Z98" s="10"/>
      <c r="AA98" s="226"/>
      <c r="AB98" s="226"/>
      <c r="AC98" s="226"/>
      <c r="AD98" s="226"/>
      <c r="AE98" s="226"/>
      <c r="AF98" s="226"/>
      <c r="AG98" s="226"/>
      <c r="AH98" s="226"/>
      <c r="AI98" s="226"/>
      <c r="AJ98" s="226"/>
      <c r="AK98" s="226"/>
      <c r="AL98" s="226"/>
      <c r="AM98" s="226"/>
      <c r="AN98" s="226"/>
      <c r="AO98" s="226"/>
      <c r="AP98" s="226"/>
      <c r="AQ98" s="226"/>
      <c r="AR98" s="226"/>
      <c r="AS98" s="226"/>
      <c r="AT98" s="226"/>
      <c r="AU98" s="226"/>
      <c r="AV98" s="226"/>
      <c r="AY98" t="b">
        <f>ISBLANK(G98)</f>
        <v>0</v>
      </c>
    </row>
    <row r="99" spans="1:52" ht="13.5" customHeight="1" x14ac:dyDescent="0.2">
      <c r="G99" s="102" t="s">
        <v>539</v>
      </c>
      <c r="H99" s="102"/>
      <c r="I99" s="102"/>
      <c r="J99" s="102"/>
      <c r="K99" s="102"/>
      <c r="L99" s="102"/>
      <c r="M99" s="102"/>
      <c r="N99" s="102"/>
      <c r="O99" s="102"/>
      <c r="P99" s="102"/>
      <c r="Q99" s="102"/>
      <c r="R99" s="102"/>
      <c r="S99" s="102"/>
      <c r="T99" s="102"/>
      <c r="U99" s="102"/>
      <c r="V99" s="102"/>
      <c r="W99" s="102"/>
      <c r="X99" s="102"/>
      <c r="Y99" s="103"/>
      <c r="Z99" s="10"/>
      <c r="AA99" s="226"/>
      <c r="AB99" s="226"/>
      <c r="AC99" s="226"/>
      <c r="AD99" s="226"/>
      <c r="AE99" s="226"/>
      <c r="AF99" s="226"/>
      <c r="AG99" s="226"/>
      <c r="AH99" s="226"/>
      <c r="AI99" s="226"/>
      <c r="AJ99" s="226"/>
      <c r="AK99" s="226"/>
      <c r="AL99" s="226"/>
      <c r="AM99" s="226"/>
      <c r="AN99" s="226"/>
      <c r="AO99" s="226"/>
      <c r="AP99" s="226"/>
      <c r="AQ99" s="226"/>
      <c r="AR99" s="226"/>
      <c r="AS99" s="226"/>
      <c r="AT99" s="226"/>
      <c r="AU99" s="226"/>
      <c r="AV99" s="226"/>
      <c r="AZ99" t="b">
        <f>AND(J104+O104&gt;0,G98&lt;&gt;"",G98=0)</f>
        <v>0</v>
      </c>
    </row>
    <row r="100" spans="1:52" ht="13.5" customHeight="1" x14ac:dyDescent="0.2">
      <c r="G100" s="102"/>
      <c r="H100" s="102"/>
      <c r="I100" s="102"/>
      <c r="J100" s="102"/>
      <c r="K100" s="102"/>
      <c r="L100" s="102"/>
      <c r="M100" s="102"/>
      <c r="N100" s="102"/>
      <c r="O100" s="102"/>
      <c r="P100" s="102"/>
      <c r="Q100" s="102"/>
      <c r="R100" s="102"/>
      <c r="S100" s="102"/>
      <c r="T100" s="102"/>
      <c r="U100" s="102"/>
      <c r="V100" s="102"/>
      <c r="W100" s="102"/>
      <c r="X100" s="102"/>
      <c r="Y100" s="103"/>
      <c r="Z100" s="10"/>
    </row>
    <row r="101" spans="1:52" ht="6.75" customHeight="1" x14ac:dyDescent="0.2">
      <c r="Z101" s="10"/>
    </row>
    <row r="102" spans="1:52" x14ac:dyDescent="0.2">
      <c r="A102" t="s">
        <v>43</v>
      </c>
      <c r="Z102" s="10"/>
      <c r="AA102" s="204" t="s">
        <v>454</v>
      </c>
      <c r="AB102" s="204"/>
      <c r="AC102" s="204"/>
      <c r="AD102" s="204"/>
      <c r="AE102" s="204"/>
      <c r="AF102" s="204"/>
      <c r="AG102" s="204"/>
      <c r="AH102" s="204"/>
      <c r="AI102" s="204"/>
      <c r="AJ102" s="204"/>
      <c r="AK102" s="204"/>
      <c r="AL102" s="204"/>
      <c r="AM102" s="204"/>
      <c r="AN102" s="204"/>
      <c r="AO102" s="204"/>
      <c r="AP102" s="204"/>
      <c r="AQ102" s="204"/>
      <c r="AR102" s="204"/>
      <c r="AS102" s="204"/>
      <c r="AT102" s="204"/>
      <c r="AU102" s="204"/>
      <c r="AV102" s="204"/>
    </row>
    <row r="103" spans="1:52" ht="6.75" customHeight="1" thickBot="1" x14ac:dyDescent="0.25">
      <c r="Z103" s="10"/>
      <c r="AA103" s="51"/>
      <c r="AB103" s="51"/>
      <c r="AC103" s="51"/>
      <c r="AD103" s="51"/>
      <c r="AE103" s="51"/>
      <c r="AF103" s="51"/>
      <c r="AG103" s="51"/>
      <c r="AH103" s="51"/>
      <c r="AI103" s="51"/>
      <c r="AJ103" s="51"/>
      <c r="AK103" s="51"/>
      <c r="AL103" s="51"/>
      <c r="AM103" s="51"/>
      <c r="AN103" s="51"/>
      <c r="AO103" s="51"/>
      <c r="AP103" s="51"/>
      <c r="AQ103" s="51"/>
      <c r="AR103" s="51"/>
      <c r="AS103" s="51"/>
      <c r="AT103" s="51"/>
      <c r="AU103" s="51"/>
      <c r="AV103" s="51"/>
    </row>
    <row r="104" spans="1:52" ht="13.5" thickBot="1" x14ac:dyDescent="0.25">
      <c r="J104" s="111">
        <v>0</v>
      </c>
      <c r="K104" s="113"/>
      <c r="L104" s="112"/>
      <c r="M104" s="1" t="s">
        <v>0</v>
      </c>
      <c r="O104" s="111">
        <v>0</v>
      </c>
      <c r="P104" s="113"/>
      <c r="Q104" s="112"/>
      <c r="R104" s="2" t="s">
        <v>44</v>
      </c>
      <c r="T104" s="70" t="s">
        <v>418</v>
      </c>
      <c r="Z104" s="10"/>
      <c r="AA104" s="92"/>
      <c r="AB104" s="92"/>
      <c r="AC104" s="92"/>
      <c r="AD104" s="92"/>
      <c r="AE104" s="92"/>
      <c r="AF104" s="92"/>
      <c r="AG104" s="92"/>
      <c r="AH104" s="92"/>
      <c r="AI104" s="92"/>
      <c r="AJ104" s="92"/>
      <c r="AK104" s="92"/>
      <c r="AL104" s="92"/>
      <c r="AM104" s="92"/>
      <c r="AN104" s="92"/>
      <c r="AO104" s="92"/>
      <c r="AP104" s="92"/>
      <c r="AQ104" s="92"/>
      <c r="AR104" s="92"/>
      <c r="AS104" s="92"/>
      <c r="AT104" s="92"/>
      <c r="AU104" s="92"/>
      <c r="AV104" s="92"/>
      <c r="AY104" t="b">
        <f>AND(ISBLANK(J104),ISBLANK(O104))</f>
        <v>0</v>
      </c>
    </row>
    <row r="105" spans="1:52" x14ac:dyDescent="0.2">
      <c r="G105" s="102" t="s">
        <v>538</v>
      </c>
      <c r="H105" s="102"/>
      <c r="I105" s="102"/>
      <c r="J105" s="102"/>
      <c r="K105" s="102"/>
      <c r="L105" s="102"/>
      <c r="M105" s="102"/>
      <c r="N105" s="102"/>
      <c r="O105" s="102"/>
      <c r="P105" s="102"/>
      <c r="Q105" s="102"/>
      <c r="R105" s="102"/>
      <c r="S105" s="102"/>
      <c r="T105" s="102"/>
      <c r="U105" s="102"/>
      <c r="V105" s="102"/>
      <c r="W105" s="102"/>
      <c r="X105" s="102"/>
      <c r="Y105" s="103"/>
      <c r="Z105" s="10"/>
      <c r="AZ105" t="b">
        <f>AND(G98&gt;0,OR(AND(ISBLANK(J104),NOT(ISBLANK(O104))),AND(ISBLANK(O104),NOT(ISBLANK(J104))),AND(O104=0,J104=0)))</f>
        <v>0</v>
      </c>
    </row>
    <row r="106" spans="1:52" x14ac:dyDescent="0.2">
      <c r="G106" s="102"/>
      <c r="H106" s="102"/>
      <c r="I106" s="102"/>
      <c r="J106" s="102"/>
      <c r="K106" s="102"/>
      <c r="L106" s="102"/>
      <c r="M106" s="102"/>
      <c r="N106" s="102"/>
      <c r="O106" s="102"/>
      <c r="P106" s="102"/>
      <c r="Q106" s="102"/>
      <c r="R106" s="102"/>
      <c r="S106" s="102"/>
      <c r="T106" s="102"/>
      <c r="U106" s="102"/>
      <c r="V106" s="102"/>
      <c r="W106" s="102"/>
      <c r="X106" s="102"/>
      <c r="Y106" s="103"/>
      <c r="Z106" s="10"/>
    </row>
    <row r="107" spans="1:52" ht="19.5" customHeight="1" x14ac:dyDescent="0.2">
      <c r="A107" s="23" t="s">
        <v>46</v>
      </c>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t="s">
        <v>416</v>
      </c>
      <c r="AX107" t="s">
        <v>416</v>
      </c>
      <c r="AY107" t="s">
        <v>417</v>
      </c>
    </row>
    <row r="108" spans="1:52" ht="6.75" customHeight="1" x14ac:dyDescent="0.2">
      <c r="Z108" s="10"/>
      <c r="AA108" s="1"/>
      <c r="AB108" s="1"/>
      <c r="AC108" s="1"/>
      <c r="AD108" s="1"/>
      <c r="AE108" s="1"/>
      <c r="AF108" s="1"/>
      <c r="AG108" s="1"/>
      <c r="AH108" s="1"/>
      <c r="AI108" s="1"/>
      <c r="AJ108" s="1"/>
      <c r="AK108" s="1"/>
      <c r="AL108" s="1"/>
      <c r="AM108" s="1"/>
      <c r="AN108" s="1"/>
      <c r="AO108" s="1"/>
      <c r="AP108" s="1"/>
      <c r="AQ108" s="1"/>
      <c r="AR108" s="1"/>
      <c r="AS108" s="1"/>
      <c r="AT108" s="1"/>
      <c r="AU108" s="1"/>
      <c r="AV108" s="1"/>
    </row>
    <row r="109" spans="1:52" x14ac:dyDescent="0.2">
      <c r="A109" s="25" t="s">
        <v>47</v>
      </c>
      <c r="Z109" s="10"/>
      <c r="AA109" s="3" t="s">
        <v>65</v>
      </c>
      <c r="AB109" s="1"/>
      <c r="AC109" s="1"/>
      <c r="AD109" s="1"/>
      <c r="AE109" s="1"/>
      <c r="AF109" s="1"/>
      <c r="AG109" s="1"/>
      <c r="AH109" s="1"/>
      <c r="AI109" s="1"/>
      <c r="AJ109" s="1"/>
      <c r="AK109" s="1"/>
      <c r="AL109" s="1"/>
      <c r="AM109" s="1"/>
      <c r="AN109" s="1"/>
      <c r="AO109" s="1"/>
      <c r="AP109" s="1"/>
      <c r="AQ109" s="1"/>
      <c r="AR109" s="1"/>
      <c r="AS109" s="1"/>
      <c r="AT109" s="1"/>
      <c r="AU109" s="1"/>
      <c r="AV109" s="1"/>
    </row>
    <row r="110" spans="1:52" ht="6.75" customHeight="1" thickBot="1" x14ac:dyDescent="0.25">
      <c r="Z110" s="10"/>
      <c r="AA110" s="1"/>
      <c r="AB110" s="1"/>
      <c r="AC110" s="1"/>
      <c r="AD110" s="1"/>
      <c r="AE110" s="1"/>
      <c r="AF110" s="1"/>
      <c r="AG110" s="1"/>
      <c r="AH110" s="1"/>
      <c r="AI110" s="1"/>
      <c r="AJ110" s="1"/>
      <c r="AK110" s="1"/>
      <c r="AL110" s="1"/>
      <c r="AM110" s="1"/>
      <c r="AN110" s="1"/>
      <c r="AO110" s="1"/>
      <c r="AP110" s="1"/>
      <c r="AQ110" s="1"/>
      <c r="AR110" s="1"/>
      <c r="AS110" s="1"/>
      <c r="AT110" s="1"/>
      <c r="AU110" s="1"/>
      <c r="AV110" s="1"/>
    </row>
    <row r="111" spans="1:52" ht="13.5" customHeight="1" thickBot="1" x14ac:dyDescent="0.25">
      <c r="F111" s="44" t="s">
        <v>48</v>
      </c>
      <c r="I111" s="111"/>
      <c r="J111" s="112"/>
      <c r="K111" s="44" t="s">
        <v>0</v>
      </c>
      <c r="L111" s="111"/>
      <c r="M111" s="112"/>
      <c r="N111" s="44" t="s">
        <v>4</v>
      </c>
      <c r="O111" s="111"/>
      <c r="P111" s="112"/>
      <c r="Q111" s="44" t="s">
        <v>3</v>
      </c>
      <c r="S111" s="70" t="s">
        <v>418</v>
      </c>
      <c r="Z111" s="10"/>
      <c r="AA111" s="143" t="s">
        <v>385</v>
      </c>
      <c r="AB111" s="143"/>
      <c r="AC111" s="143"/>
      <c r="AD111" s="143"/>
      <c r="AE111" s="143"/>
      <c r="AF111" s="143"/>
      <c r="AG111" s="143"/>
      <c r="AH111" s="143"/>
      <c r="AI111" s="143"/>
      <c r="AJ111" s="143"/>
      <c r="AK111" s="143"/>
      <c r="AL111" s="143"/>
      <c r="AM111" s="143"/>
      <c r="AN111" s="143"/>
      <c r="AO111" s="143"/>
      <c r="AP111" s="143"/>
      <c r="AQ111" s="143"/>
      <c r="AR111" s="143"/>
      <c r="AS111" s="143"/>
      <c r="AT111" s="143"/>
      <c r="AU111" s="143"/>
      <c r="AV111" s="143"/>
      <c r="AY111" t="b">
        <f>OR(ISBLANK(I111),ISBLANK(L111),ISBLANK(O111))</f>
        <v>1</v>
      </c>
    </row>
    <row r="112" spans="1:52" ht="6.75" customHeight="1" thickBot="1" x14ac:dyDescent="0.25">
      <c r="Z112" s="10"/>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row>
    <row r="113" spans="1:54" ht="13.5" thickBot="1" x14ac:dyDescent="0.25">
      <c r="F113" s="65"/>
      <c r="H113" s="44" t="s">
        <v>49</v>
      </c>
      <c r="P113" s="70" t="s">
        <v>418</v>
      </c>
      <c r="Z113" s="10"/>
      <c r="AA113" s="106" t="s">
        <v>386</v>
      </c>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Y113" t="b">
        <f>ISBLANK(F113)</f>
        <v>1</v>
      </c>
      <c r="BA113">
        <v>1</v>
      </c>
      <c r="BB113">
        <v>2</v>
      </c>
    </row>
    <row r="114" spans="1:54" ht="6.75" customHeight="1" x14ac:dyDescent="0.2">
      <c r="Z114" s="10"/>
      <c r="AA114" s="60"/>
      <c r="AB114" s="60"/>
      <c r="AC114" s="60"/>
      <c r="AD114" s="60"/>
      <c r="AE114" s="60"/>
      <c r="AF114" s="60"/>
      <c r="AG114" s="60"/>
      <c r="AH114" s="60"/>
      <c r="AI114" s="60"/>
      <c r="AJ114" s="60"/>
      <c r="AK114" s="60"/>
      <c r="AL114" s="60"/>
      <c r="AM114" s="60"/>
      <c r="AN114" s="60"/>
      <c r="AO114" s="60"/>
      <c r="AP114" s="60"/>
      <c r="AQ114" s="60"/>
      <c r="AR114" s="60"/>
      <c r="AS114" s="60"/>
      <c r="AT114" s="60"/>
      <c r="AU114" s="60"/>
      <c r="AV114" s="60"/>
    </row>
    <row r="115" spans="1:54" x14ac:dyDescent="0.2">
      <c r="A115" t="s">
        <v>50</v>
      </c>
      <c r="Z115" s="10"/>
      <c r="AA115" s="106" t="s">
        <v>387</v>
      </c>
      <c r="AB115" s="106"/>
      <c r="AC115" s="106"/>
      <c r="AD115" s="106"/>
      <c r="AE115" s="106"/>
      <c r="AF115" s="106"/>
      <c r="AG115" s="106"/>
      <c r="AH115" s="106"/>
      <c r="AI115" s="106"/>
      <c r="AJ115" s="106"/>
      <c r="AK115" s="106"/>
      <c r="AL115" s="106"/>
      <c r="AM115" s="106"/>
      <c r="AN115" s="106"/>
      <c r="AO115" s="106"/>
      <c r="AP115" s="106"/>
      <c r="AQ115" s="106"/>
      <c r="AR115" s="106"/>
      <c r="AS115" s="106"/>
      <c r="AT115" s="106"/>
      <c r="AU115" s="106"/>
      <c r="AV115" s="106"/>
      <c r="AY115" t="b">
        <f>ISBLANK(F117)</f>
        <v>1</v>
      </c>
    </row>
    <row r="116" spans="1:54" ht="6.75" customHeight="1" thickBot="1" x14ac:dyDescent="0.25">
      <c r="Z116" s="10"/>
      <c r="AA116" s="1"/>
      <c r="AB116" s="1"/>
      <c r="AC116" s="1"/>
      <c r="AD116" s="1"/>
      <c r="AE116" s="1"/>
      <c r="AF116" s="1"/>
      <c r="AG116" s="1"/>
      <c r="AH116" s="1"/>
      <c r="AI116" s="1"/>
      <c r="AJ116" s="1"/>
      <c r="AK116" s="1"/>
      <c r="AL116" s="1"/>
      <c r="AM116" s="1"/>
      <c r="AN116" s="1"/>
      <c r="AO116" s="1"/>
      <c r="AP116" s="1"/>
      <c r="AQ116" s="1"/>
      <c r="AR116" s="1"/>
      <c r="AS116" s="1"/>
      <c r="AT116" s="1"/>
      <c r="AU116" s="1"/>
      <c r="AV116" s="1"/>
    </row>
    <row r="117" spans="1:54" ht="13.5" customHeight="1" thickBot="1" x14ac:dyDescent="0.25">
      <c r="F117" s="65"/>
      <c r="H117" s="44" t="s">
        <v>51</v>
      </c>
      <c r="Z117" s="10"/>
      <c r="AA117" s="142" t="s">
        <v>521</v>
      </c>
      <c r="AB117" s="142"/>
      <c r="AC117" s="142"/>
      <c r="AD117" s="142"/>
      <c r="AE117" s="142"/>
      <c r="AF117" s="142"/>
      <c r="AG117" s="142"/>
      <c r="AH117" s="142"/>
      <c r="AI117" s="142"/>
      <c r="AJ117" s="142"/>
      <c r="AK117" s="142"/>
      <c r="AL117" s="142"/>
      <c r="AM117" s="142"/>
      <c r="AN117" s="142"/>
      <c r="AO117" s="142"/>
      <c r="AP117" s="142"/>
      <c r="AQ117" s="142"/>
      <c r="AR117" s="142"/>
      <c r="AS117" s="142"/>
      <c r="AT117" s="142"/>
      <c r="AU117" s="142"/>
      <c r="AV117" s="142"/>
    </row>
    <row r="118" spans="1:54" ht="13.5" customHeight="1" x14ac:dyDescent="0.2">
      <c r="F118" s="70" t="s">
        <v>418</v>
      </c>
      <c r="Z118" s="10"/>
    </row>
    <row r="119" spans="1:54" ht="6.75" customHeight="1" x14ac:dyDescent="0.2">
      <c r="Z119" s="10"/>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row>
    <row r="120" spans="1:54" x14ac:dyDescent="0.2">
      <c r="A120" t="s">
        <v>52</v>
      </c>
      <c r="Z120" s="10"/>
      <c r="AA120" s="52"/>
      <c r="AB120" s="51"/>
      <c r="AC120" s="51"/>
      <c r="AD120" s="51"/>
      <c r="AE120" s="51"/>
      <c r="AF120" s="51"/>
      <c r="AG120" s="51"/>
      <c r="AH120" s="51"/>
      <c r="AI120" s="51"/>
      <c r="AJ120" s="51"/>
      <c r="AK120" s="51"/>
      <c r="AL120" s="51"/>
      <c r="AM120" s="51"/>
      <c r="AN120" s="51"/>
      <c r="AO120" s="51"/>
      <c r="AP120" s="51"/>
      <c r="AQ120" s="51"/>
      <c r="AR120" s="51"/>
      <c r="AS120" s="51"/>
      <c r="AT120" s="51"/>
      <c r="AU120" s="51"/>
      <c r="AV120" s="51"/>
    </row>
    <row r="121" spans="1:54" ht="6.75" customHeight="1" thickBot="1" x14ac:dyDescent="0.25">
      <c r="Z121" s="10"/>
      <c r="AA121" s="51"/>
      <c r="AB121" s="51"/>
      <c r="AC121" s="51"/>
      <c r="AD121" s="51"/>
      <c r="AE121" s="51"/>
      <c r="AF121" s="51"/>
      <c r="AG121" s="51"/>
      <c r="AH121" s="51"/>
      <c r="AI121" s="51"/>
      <c r="AJ121" s="51"/>
      <c r="AK121" s="51"/>
      <c r="AL121" s="51"/>
      <c r="AM121" s="51"/>
      <c r="AN121" s="51"/>
      <c r="AO121" s="51"/>
      <c r="AP121" s="51"/>
      <c r="AQ121" s="51"/>
      <c r="AR121" s="51"/>
      <c r="AS121" s="51"/>
      <c r="AT121" s="51"/>
      <c r="AU121" s="51"/>
      <c r="AV121" s="51"/>
    </row>
    <row r="122" spans="1:54" ht="13.5" thickBot="1" x14ac:dyDescent="0.25">
      <c r="F122" s="44" t="s">
        <v>53</v>
      </c>
      <c r="K122" s="111">
        <v>0</v>
      </c>
      <c r="L122" s="112"/>
      <c r="M122" s="44" t="s">
        <v>55</v>
      </c>
      <c r="Q122" s="111">
        <v>0</v>
      </c>
      <c r="R122" s="112"/>
      <c r="S122" s="44" t="s">
        <v>54</v>
      </c>
      <c r="T122" s="70" t="s">
        <v>418</v>
      </c>
      <c r="Z122" s="10"/>
      <c r="AA122" s="51"/>
      <c r="AB122" s="51"/>
      <c r="AC122" s="51"/>
      <c r="AD122" s="51"/>
      <c r="AE122" s="51"/>
      <c r="AF122" s="51"/>
      <c r="AG122" s="51"/>
      <c r="AH122" s="51"/>
      <c r="AI122" s="51"/>
      <c r="AJ122" s="51"/>
      <c r="AK122" s="51"/>
      <c r="AL122" s="51"/>
      <c r="AM122" s="51"/>
      <c r="AN122" s="51"/>
      <c r="AO122" s="51"/>
      <c r="AP122" s="51"/>
      <c r="AQ122" s="51"/>
      <c r="AR122" s="51"/>
      <c r="AS122" s="51"/>
      <c r="AT122" s="51"/>
      <c r="AU122" s="51"/>
      <c r="AV122" s="51"/>
      <c r="AY122" t="b">
        <f>OR(ISBLANK(K122),ISBLANK(Q122))</f>
        <v>0</v>
      </c>
    </row>
    <row r="123" spans="1:54" ht="6.75" customHeight="1" thickBot="1" x14ac:dyDescent="0.25">
      <c r="Z123" s="10"/>
      <c r="AA123" s="51"/>
      <c r="AB123" s="51"/>
      <c r="AC123" s="51"/>
      <c r="AD123" s="51"/>
      <c r="AE123" s="51"/>
      <c r="AF123" s="51"/>
      <c r="AG123" s="51"/>
      <c r="AH123" s="51"/>
      <c r="AI123" s="51"/>
      <c r="AJ123" s="51"/>
      <c r="AK123" s="51"/>
      <c r="AL123" s="51"/>
      <c r="AM123" s="51"/>
      <c r="AN123" s="51"/>
      <c r="AO123" s="51"/>
      <c r="AP123" s="51"/>
      <c r="AQ123" s="51"/>
      <c r="AR123" s="51"/>
      <c r="AS123" s="51"/>
      <c r="AT123" s="51"/>
      <c r="AU123" s="51"/>
      <c r="AV123" s="51"/>
    </row>
    <row r="124" spans="1:54" ht="13.5" thickBot="1" x14ac:dyDescent="0.25">
      <c r="F124" s="44" t="s">
        <v>56</v>
      </c>
      <c r="Q124" s="111">
        <v>0</v>
      </c>
      <c r="R124" s="113"/>
      <c r="S124" s="113"/>
      <c r="T124" s="112"/>
      <c r="U124" s="44" t="s">
        <v>57</v>
      </c>
      <c r="Z124" s="10"/>
      <c r="AA124" s="144" t="s">
        <v>388</v>
      </c>
      <c r="AB124" s="144"/>
      <c r="AC124" s="144"/>
      <c r="AD124" s="144"/>
      <c r="AE124" s="144"/>
      <c r="AF124" s="144"/>
      <c r="AG124" s="144"/>
      <c r="AH124" s="144"/>
      <c r="AI124" s="144"/>
      <c r="AJ124" s="144"/>
      <c r="AK124" s="144"/>
      <c r="AL124" s="144"/>
      <c r="AM124" s="144"/>
      <c r="AN124" s="144"/>
      <c r="AO124" s="144"/>
      <c r="AP124" s="144"/>
      <c r="AQ124" s="144"/>
      <c r="AR124" s="144"/>
      <c r="AS124" s="144"/>
      <c r="AT124" s="144"/>
      <c r="AU124" s="144"/>
      <c r="AV124" s="144"/>
    </row>
    <row r="125" spans="1:54" x14ac:dyDescent="0.2">
      <c r="Q125" s="70" t="s">
        <v>418</v>
      </c>
      <c r="Z125" s="10"/>
      <c r="AA125" s="104" t="s">
        <v>389</v>
      </c>
      <c r="AB125" s="104"/>
      <c r="AC125" s="104"/>
      <c r="AD125" s="104"/>
      <c r="AE125" s="104"/>
      <c r="AF125" s="104"/>
      <c r="AG125" s="104"/>
      <c r="AH125" s="104"/>
      <c r="AI125" s="104"/>
      <c r="AJ125" s="104"/>
      <c r="AK125" s="104"/>
      <c r="AL125" s="104"/>
      <c r="AM125" s="104"/>
      <c r="AN125" s="104"/>
      <c r="AO125" s="104"/>
      <c r="AP125" s="104"/>
      <c r="AQ125" s="104"/>
      <c r="AR125" s="104"/>
      <c r="AS125" s="104"/>
      <c r="AT125" s="104"/>
      <c r="AU125" s="104"/>
      <c r="AV125" s="104"/>
      <c r="AY125" t="b">
        <f>ISBLANK(Q124)</f>
        <v>0</v>
      </c>
    </row>
    <row r="126" spans="1:54" x14ac:dyDescent="0.2">
      <c r="Z126" s="10"/>
      <c r="AA126" s="51"/>
      <c r="AB126" s="51"/>
      <c r="AC126" s="51"/>
      <c r="AD126" s="51"/>
      <c r="AE126" s="51"/>
      <c r="AF126" s="51"/>
      <c r="AG126" s="51"/>
      <c r="AH126" s="51"/>
      <c r="AI126" s="51"/>
      <c r="AJ126" s="51"/>
      <c r="AK126" s="51"/>
      <c r="AL126" s="51"/>
      <c r="AM126" s="51"/>
      <c r="AN126" s="51"/>
      <c r="AO126" s="51"/>
      <c r="AP126" s="51"/>
      <c r="AQ126" s="51"/>
      <c r="AR126" s="51"/>
      <c r="AS126" s="51"/>
      <c r="AT126" s="51"/>
      <c r="AU126" s="51"/>
      <c r="AV126" s="51"/>
    </row>
    <row r="127" spans="1:54" x14ac:dyDescent="0.2">
      <c r="A127" t="s">
        <v>58</v>
      </c>
      <c r="Z127" s="10"/>
      <c r="AA127" s="51"/>
      <c r="AB127" s="51"/>
      <c r="AC127" s="51"/>
      <c r="AD127" s="51"/>
      <c r="AE127" s="51"/>
      <c r="AF127" s="51"/>
      <c r="AG127" s="51"/>
      <c r="AH127" s="51"/>
      <c r="AI127" s="51"/>
      <c r="AJ127" s="51"/>
      <c r="AK127" s="51"/>
      <c r="AL127" s="51"/>
      <c r="AM127" s="51"/>
      <c r="AN127" s="51"/>
      <c r="AO127" s="51"/>
      <c r="AP127" s="51"/>
      <c r="AQ127" s="51"/>
      <c r="AR127" s="51"/>
      <c r="AS127" s="51"/>
      <c r="AT127" s="51"/>
      <c r="AU127" s="51"/>
      <c r="AV127" s="51"/>
    </row>
    <row r="128" spans="1:54" ht="6.75" customHeight="1" thickBot="1" x14ac:dyDescent="0.25">
      <c r="Z128" s="10"/>
      <c r="AA128" s="51"/>
      <c r="AB128" s="51"/>
      <c r="AC128" s="51"/>
      <c r="AD128" s="51"/>
      <c r="AE128" s="51"/>
      <c r="AF128" s="51"/>
      <c r="AG128" s="51"/>
      <c r="AH128" s="51"/>
      <c r="AI128" s="51"/>
      <c r="AJ128" s="51"/>
      <c r="AK128" s="51"/>
      <c r="AL128" s="51"/>
      <c r="AM128" s="51"/>
      <c r="AN128" s="51"/>
      <c r="AO128" s="51"/>
      <c r="AP128" s="51"/>
      <c r="AQ128" s="51"/>
      <c r="AR128" s="51"/>
      <c r="AS128" s="51"/>
      <c r="AT128" s="51"/>
      <c r="AU128" s="51"/>
      <c r="AV128" s="51"/>
    </row>
    <row r="129" spans="1:51" ht="13.5" thickBot="1" x14ac:dyDescent="0.25">
      <c r="F129" s="44" t="s">
        <v>59</v>
      </c>
      <c r="H129" s="111">
        <v>0</v>
      </c>
      <c r="I129" s="112"/>
      <c r="J129" s="44" t="s">
        <v>60</v>
      </c>
      <c r="O129" s="114">
        <v>0</v>
      </c>
      <c r="P129" s="115"/>
      <c r="Q129" s="115"/>
      <c r="R129" s="116"/>
      <c r="S129" s="44" t="s">
        <v>57</v>
      </c>
      <c r="Z129" s="10"/>
      <c r="AA129" s="51"/>
      <c r="AB129" s="51"/>
      <c r="AC129" s="51"/>
      <c r="AD129" s="51"/>
      <c r="AE129" s="51"/>
      <c r="AF129" s="51"/>
      <c r="AG129" s="51"/>
      <c r="AH129" s="51"/>
      <c r="AI129" s="51"/>
      <c r="AJ129" s="51"/>
      <c r="AK129" s="51"/>
      <c r="AL129" s="51"/>
      <c r="AM129" s="51"/>
      <c r="AN129" s="51"/>
      <c r="AO129" s="51"/>
      <c r="AP129" s="51"/>
      <c r="AQ129" s="51"/>
      <c r="AR129" s="51"/>
      <c r="AS129" s="51"/>
      <c r="AT129" s="51"/>
      <c r="AU129" s="51"/>
      <c r="AV129" s="51"/>
    </row>
    <row r="130" spans="1:51" x14ac:dyDescent="0.2">
      <c r="O130" s="70"/>
      <c r="Z130" s="10"/>
      <c r="AA130" s="106" t="s">
        <v>392</v>
      </c>
      <c r="AB130" s="106"/>
      <c r="AC130" s="106"/>
      <c r="AD130" s="106"/>
      <c r="AE130" s="106"/>
      <c r="AF130" s="106"/>
      <c r="AG130" s="106"/>
      <c r="AH130" s="106"/>
      <c r="AI130" s="106"/>
      <c r="AJ130" s="106"/>
      <c r="AK130" s="106"/>
      <c r="AL130" s="106"/>
      <c r="AM130" s="106"/>
      <c r="AN130" s="106"/>
      <c r="AO130" s="106"/>
      <c r="AP130" s="106"/>
      <c r="AQ130" s="106"/>
      <c r="AR130" s="106"/>
      <c r="AS130" s="106"/>
      <c r="AT130" s="106"/>
      <c r="AU130" s="106"/>
      <c r="AV130" s="106"/>
    </row>
    <row r="131" spans="1:51" ht="6.75" customHeight="1" x14ac:dyDescent="0.2">
      <c r="Z131" s="10"/>
    </row>
    <row r="132" spans="1:51" x14ac:dyDescent="0.2">
      <c r="Z132" s="10"/>
      <c r="AA132" s="144" t="s">
        <v>390</v>
      </c>
      <c r="AB132" s="144"/>
      <c r="AC132" s="144"/>
      <c r="AD132" s="144"/>
      <c r="AE132" s="144"/>
      <c r="AF132" s="144"/>
      <c r="AG132" s="144"/>
      <c r="AH132" s="144"/>
      <c r="AI132" s="144"/>
      <c r="AJ132" s="144"/>
      <c r="AK132" s="144"/>
      <c r="AL132" s="144"/>
      <c r="AM132" s="144"/>
      <c r="AN132" s="144"/>
      <c r="AO132" s="144"/>
      <c r="AP132" s="144"/>
      <c r="AQ132" s="144"/>
      <c r="AR132" s="144"/>
      <c r="AS132" s="144"/>
      <c r="AT132" s="144"/>
      <c r="AU132" s="144"/>
      <c r="AV132" s="144"/>
    </row>
    <row r="133" spans="1:51" ht="6.75" customHeight="1" x14ac:dyDescent="0.2">
      <c r="Z133" s="10"/>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row>
    <row r="134" spans="1:51" x14ac:dyDescent="0.2">
      <c r="Z134" s="10"/>
      <c r="AA134" s="104" t="s">
        <v>391</v>
      </c>
      <c r="AB134" s="104"/>
      <c r="AC134" s="104"/>
      <c r="AD134" s="104"/>
      <c r="AE134" s="104"/>
      <c r="AF134" s="104"/>
      <c r="AG134" s="104"/>
      <c r="AH134" s="104"/>
      <c r="AI134" s="104"/>
      <c r="AJ134" s="104"/>
      <c r="AK134" s="104"/>
      <c r="AL134" s="104"/>
      <c r="AM134" s="104"/>
      <c r="AN134" s="104"/>
      <c r="AO134" s="104"/>
      <c r="AP134" s="104"/>
      <c r="AQ134" s="104"/>
      <c r="AR134" s="104"/>
      <c r="AS134" s="104"/>
      <c r="AT134" s="104"/>
      <c r="AU134" s="104"/>
      <c r="AV134" s="104"/>
    </row>
    <row r="135" spans="1:51" x14ac:dyDescent="0.2">
      <c r="A135" t="s">
        <v>61</v>
      </c>
      <c r="Z135" s="10"/>
      <c r="AA135" s="1"/>
      <c r="AB135" s="1"/>
      <c r="AC135" s="1"/>
      <c r="AD135" s="1"/>
      <c r="AE135" s="1"/>
      <c r="AF135" s="1"/>
      <c r="AG135" s="1"/>
      <c r="AH135" s="1"/>
      <c r="AI135" s="1"/>
      <c r="AJ135" s="1"/>
      <c r="AK135" s="1"/>
      <c r="AL135" s="1"/>
      <c r="AM135" s="1"/>
      <c r="AN135" s="1"/>
      <c r="AO135" s="1"/>
      <c r="AP135" s="1"/>
      <c r="AQ135" s="1"/>
      <c r="AR135" s="1"/>
      <c r="AS135" s="1"/>
      <c r="AT135" s="1"/>
      <c r="AU135" s="1"/>
      <c r="AV135" s="1"/>
    </row>
    <row r="136" spans="1:51" ht="6.75" customHeight="1" thickBot="1" x14ac:dyDescent="0.25">
      <c r="Z136" s="10"/>
      <c r="AA136" s="1"/>
      <c r="AB136" s="1"/>
      <c r="AC136" s="1"/>
      <c r="AD136" s="1"/>
      <c r="AE136" s="1"/>
      <c r="AF136" s="1"/>
      <c r="AG136" s="1"/>
      <c r="AH136" s="1"/>
      <c r="AI136" s="1"/>
      <c r="AJ136" s="1"/>
      <c r="AK136" s="1"/>
      <c r="AL136" s="1"/>
      <c r="AM136" s="1"/>
      <c r="AN136" s="1"/>
      <c r="AO136" s="1"/>
      <c r="AP136" s="1"/>
      <c r="AQ136" s="1"/>
      <c r="AR136" s="1"/>
      <c r="AS136" s="1"/>
      <c r="AT136" s="1"/>
      <c r="AU136" s="1"/>
      <c r="AV136" s="1"/>
    </row>
    <row r="137" spans="1:51" ht="13.5" thickBot="1" x14ac:dyDescent="0.25">
      <c r="D137" s="65"/>
      <c r="F137" s="44" t="s">
        <v>132</v>
      </c>
      <c r="Z137" s="10"/>
      <c r="AA137" s="1"/>
      <c r="AB137" s="1"/>
      <c r="AC137" s="1"/>
      <c r="AD137" s="1"/>
      <c r="AE137" s="1"/>
      <c r="AF137" s="1"/>
      <c r="AG137" s="1"/>
      <c r="AH137" s="1"/>
      <c r="AI137" s="1"/>
      <c r="AJ137" s="1"/>
      <c r="AK137" s="1"/>
      <c r="AL137" s="1"/>
      <c r="AM137" s="1"/>
      <c r="AN137" s="1"/>
      <c r="AO137" s="1"/>
      <c r="AP137" s="1"/>
      <c r="AQ137" s="1"/>
      <c r="AR137" s="1"/>
      <c r="AS137" s="1"/>
      <c r="AT137" s="1"/>
      <c r="AU137" s="1"/>
      <c r="AV137" s="1"/>
    </row>
    <row r="138" spans="1:51" ht="13.5" customHeight="1" x14ac:dyDescent="0.2">
      <c r="D138" s="70" t="s">
        <v>418</v>
      </c>
      <c r="Z138" s="10"/>
      <c r="AA138" s="106" t="s">
        <v>109</v>
      </c>
      <c r="AB138" s="106"/>
      <c r="AC138" s="106"/>
      <c r="AD138" s="106"/>
      <c r="AE138" s="106"/>
      <c r="AF138" s="106"/>
      <c r="AG138" s="106"/>
      <c r="AH138" s="106"/>
      <c r="AI138" s="106"/>
      <c r="AJ138" s="106"/>
      <c r="AK138" s="106"/>
      <c r="AL138" s="106"/>
      <c r="AM138" s="106"/>
      <c r="AN138" s="106"/>
      <c r="AO138" s="106"/>
      <c r="AP138" s="106"/>
      <c r="AQ138" s="106"/>
      <c r="AR138" s="106"/>
      <c r="AS138" s="106"/>
      <c r="AT138" s="106"/>
      <c r="AU138" s="106"/>
      <c r="AV138" s="106"/>
      <c r="AY138" t="b">
        <f>ISBLANK(D137)</f>
        <v>1</v>
      </c>
    </row>
    <row r="139" spans="1:51" x14ac:dyDescent="0.2">
      <c r="Z139" s="10"/>
      <c r="AA139" s="142" t="s">
        <v>351</v>
      </c>
      <c r="AB139" s="142"/>
      <c r="AC139" s="142"/>
      <c r="AD139" s="142"/>
      <c r="AE139" s="142"/>
      <c r="AF139" s="142"/>
      <c r="AG139" s="142"/>
      <c r="AH139" s="142"/>
      <c r="AI139" s="142"/>
      <c r="AJ139" s="142"/>
      <c r="AK139" s="142"/>
      <c r="AL139" s="142"/>
      <c r="AM139" s="142"/>
      <c r="AN139" s="142"/>
      <c r="AO139" s="142"/>
      <c r="AP139" s="142"/>
      <c r="AQ139" s="142"/>
      <c r="AR139" s="142"/>
      <c r="AS139" s="142"/>
      <c r="AT139" s="142"/>
      <c r="AU139" s="142"/>
      <c r="AV139" s="142"/>
    </row>
    <row r="140" spans="1:51" x14ac:dyDescent="0.2">
      <c r="Z140" s="10"/>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row>
    <row r="141" spans="1:51" ht="13.5" thickBot="1" x14ac:dyDescent="0.25">
      <c r="Z141" s="10"/>
      <c r="AA141" s="1"/>
      <c r="AB141" s="1"/>
      <c r="AC141" s="1"/>
      <c r="AD141" s="1"/>
      <c r="AE141" s="1"/>
      <c r="AF141" s="1"/>
      <c r="AG141" s="1"/>
      <c r="AH141" s="1"/>
      <c r="AI141" s="1"/>
      <c r="AJ141" s="1"/>
      <c r="AK141" s="1"/>
      <c r="AL141" s="1"/>
      <c r="AM141" s="1"/>
      <c r="AN141" s="1"/>
      <c r="AO141" s="1"/>
      <c r="AP141" s="1"/>
      <c r="AQ141" s="1"/>
      <c r="AR141" s="1"/>
      <c r="AS141" s="1"/>
      <c r="AT141" s="1"/>
      <c r="AU141" s="1"/>
      <c r="AV141" s="1"/>
    </row>
    <row r="142" spans="1:51" ht="13.5" customHeight="1" thickBot="1" x14ac:dyDescent="0.25">
      <c r="A142" t="s">
        <v>62</v>
      </c>
      <c r="H142" s="117">
        <v>0</v>
      </c>
      <c r="I142" s="118"/>
      <c r="J142" s="118"/>
      <c r="K142" s="118"/>
      <c r="L142" s="118"/>
      <c r="M142" s="118"/>
      <c r="N142" s="118"/>
      <c r="O142" s="119"/>
      <c r="P142" s="44" t="s">
        <v>63</v>
      </c>
      <c r="Q142" s="79" t="s">
        <v>455</v>
      </c>
      <c r="Z142" s="10"/>
      <c r="AA142" s="106" t="s">
        <v>394</v>
      </c>
      <c r="AB142" s="106"/>
      <c r="AC142" s="106"/>
      <c r="AD142" s="106"/>
      <c r="AE142" s="106"/>
      <c r="AF142" s="106"/>
      <c r="AG142" s="106"/>
      <c r="AH142" s="106"/>
      <c r="AI142" s="106"/>
      <c r="AJ142" s="106"/>
      <c r="AK142" s="106"/>
      <c r="AL142" s="106"/>
      <c r="AM142" s="106"/>
      <c r="AN142" s="106"/>
      <c r="AO142" s="106"/>
      <c r="AP142" s="106"/>
      <c r="AQ142" s="106"/>
      <c r="AR142" s="106"/>
      <c r="AS142" s="106"/>
      <c r="AT142" s="106"/>
      <c r="AU142" s="106"/>
      <c r="AV142" s="106"/>
      <c r="AY142" t="b">
        <f>ISBLANK(H142)</f>
        <v>0</v>
      </c>
    </row>
    <row r="143" spans="1:51" ht="6.75" customHeight="1" x14ac:dyDescent="0.2">
      <c r="Z143" s="10"/>
    </row>
    <row r="144" spans="1:51" ht="13.5" thickBot="1" x14ac:dyDescent="0.25">
      <c r="H144" s="70" t="s">
        <v>418</v>
      </c>
      <c r="Z144" s="10"/>
      <c r="AA144" s="142" t="s">
        <v>393</v>
      </c>
      <c r="AB144" s="142"/>
      <c r="AC144" s="142"/>
      <c r="AD144" s="142"/>
      <c r="AE144" s="142"/>
      <c r="AF144" s="142"/>
      <c r="AG144" s="142"/>
      <c r="AH144" s="142"/>
      <c r="AI144" s="142"/>
      <c r="AJ144" s="142"/>
      <c r="AK144" s="142"/>
      <c r="AL144" s="142"/>
      <c r="AM144" s="142"/>
      <c r="AN144" s="142"/>
      <c r="AO144" s="142"/>
      <c r="AP144" s="142"/>
      <c r="AQ144" s="142"/>
      <c r="AR144" s="142"/>
      <c r="AS144" s="142"/>
      <c r="AT144" s="142"/>
      <c r="AU144" s="142"/>
      <c r="AV144" s="142"/>
    </row>
    <row r="145" spans="1:51" ht="13.5" customHeight="1" thickBot="1" x14ac:dyDescent="0.25">
      <c r="A145" t="s">
        <v>64</v>
      </c>
      <c r="H145" s="117">
        <v>0</v>
      </c>
      <c r="I145" s="118"/>
      <c r="J145" s="118"/>
      <c r="K145" s="118"/>
      <c r="L145" s="118"/>
      <c r="M145" s="118"/>
      <c r="N145" s="118"/>
      <c r="O145" s="119"/>
      <c r="P145" s="44" t="s">
        <v>63</v>
      </c>
      <c r="Q145" s="79" t="s">
        <v>455</v>
      </c>
      <c r="Z145" s="10"/>
      <c r="AA145" s="106" t="s">
        <v>397</v>
      </c>
      <c r="AB145" s="106"/>
      <c r="AC145" s="106"/>
      <c r="AD145" s="106"/>
      <c r="AE145" s="106"/>
      <c r="AF145" s="106"/>
      <c r="AG145" s="106"/>
      <c r="AH145" s="106"/>
      <c r="AI145" s="106"/>
      <c r="AJ145" s="106"/>
      <c r="AK145" s="106"/>
      <c r="AL145" s="106"/>
      <c r="AM145" s="106"/>
      <c r="AN145" s="106"/>
      <c r="AO145" s="106"/>
      <c r="AP145" s="106"/>
      <c r="AQ145" s="106"/>
      <c r="AR145" s="106"/>
      <c r="AS145" s="106"/>
      <c r="AT145" s="106"/>
      <c r="AU145" s="106"/>
      <c r="AV145" s="106"/>
      <c r="AY145" t="b">
        <f>ISBLANK(H145)</f>
        <v>0</v>
      </c>
    </row>
    <row r="146" spans="1:51" ht="6.75" customHeight="1" x14ac:dyDescent="0.2">
      <c r="Z146" s="10"/>
    </row>
    <row r="147" spans="1:51" x14ac:dyDescent="0.2">
      <c r="H147" s="70" t="s">
        <v>418</v>
      </c>
      <c r="Z147" s="10"/>
      <c r="AA147" s="143" t="s">
        <v>395</v>
      </c>
      <c r="AB147" s="143"/>
      <c r="AC147" s="143"/>
      <c r="AD147" s="143"/>
      <c r="AE147" s="143"/>
      <c r="AF147" s="143"/>
      <c r="AG147" s="143"/>
      <c r="AH147" s="143"/>
      <c r="AI147" s="143"/>
      <c r="AJ147" s="143"/>
      <c r="AK147" s="143"/>
      <c r="AL147" s="143"/>
      <c r="AM147" s="143"/>
      <c r="AN147" s="143"/>
      <c r="AO147" s="143"/>
      <c r="AP147" s="143"/>
      <c r="AQ147" s="143"/>
      <c r="AR147" s="143"/>
      <c r="AS147" s="143"/>
      <c r="AT147" s="143"/>
      <c r="AU147" s="143"/>
      <c r="AV147" s="143"/>
    </row>
    <row r="148" spans="1:51" ht="6.75" customHeight="1" x14ac:dyDescent="0.2">
      <c r="Z148" s="10"/>
    </row>
    <row r="149" spans="1:51" x14ac:dyDescent="0.2">
      <c r="Z149" s="10"/>
      <c r="AA149" s="142" t="s">
        <v>396</v>
      </c>
      <c r="AB149" s="142"/>
      <c r="AC149" s="142"/>
      <c r="AD149" s="142"/>
      <c r="AE149" s="142"/>
      <c r="AF149" s="142"/>
      <c r="AG149" s="142"/>
      <c r="AH149" s="142"/>
      <c r="AI149" s="142"/>
      <c r="AJ149" s="142"/>
      <c r="AK149" s="142"/>
      <c r="AL149" s="142"/>
      <c r="AM149" s="142"/>
      <c r="AN149" s="142"/>
      <c r="AO149" s="142"/>
      <c r="AP149" s="142"/>
      <c r="AQ149" s="142"/>
      <c r="AR149" s="142"/>
      <c r="AS149" s="142"/>
      <c r="AT149" s="142"/>
      <c r="AU149" s="142"/>
      <c r="AV149" s="142"/>
      <c r="AW149" t="s">
        <v>416</v>
      </c>
      <c r="AX149" t="s">
        <v>416</v>
      </c>
      <c r="AY149" t="s">
        <v>417</v>
      </c>
    </row>
    <row r="150" spans="1:51" x14ac:dyDescent="0.2">
      <c r="Z150" s="10"/>
    </row>
    <row r="151" spans="1:51" x14ac:dyDescent="0.2">
      <c r="A151" t="s">
        <v>66</v>
      </c>
      <c r="Z151" s="10"/>
      <c r="AY151" t="b">
        <f>ISBLANK(C153)</f>
        <v>1</v>
      </c>
    </row>
    <row r="152" spans="1:51" ht="6.75" customHeight="1" thickBot="1" x14ac:dyDescent="0.25">
      <c r="Z152" s="10"/>
    </row>
    <row r="153" spans="1:51" ht="13.5" customHeight="1" thickBot="1" x14ac:dyDescent="0.25">
      <c r="C153" s="65"/>
      <c r="D153" s="70" t="s">
        <v>418</v>
      </c>
      <c r="Z153" s="10"/>
      <c r="AA153" s="106" t="s">
        <v>401</v>
      </c>
      <c r="AB153" s="106"/>
      <c r="AC153" s="106"/>
      <c r="AD153" s="106"/>
      <c r="AE153" s="106"/>
      <c r="AF153" s="106"/>
      <c r="AG153" s="106"/>
      <c r="AH153" s="106"/>
      <c r="AI153" s="106"/>
      <c r="AJ153" s="106"/>
      <c r="AK153" s="106"/>
      <c r="AL153" s="106"/>
      <c r="AM153" s="106"/>
      <c r="AN153" s="106"/>
      <c r="AO153" s="106"/>
      <c r="AP153" s="106"/>
      <c r="AQ153" s="106"/>
      <c r="AR153" s="106"/>
      <c r="AS153" s="106"/>
      <c r="AT153" s="106"/>
      <c r="AU153" s="106"/>
      <c r="AV153" s="106"/>
    </row>
    <row r="154" spans="1:51" ht="6.75" customHeight="1" x14ac:dyDescent="0.2">
      <c r="Z154" s="10"/>
      <c r="AA154" s="50"/>
      <c r="AB154" s="50"/>
      <c r="AC154" s="50"/>
      <c r="AD154" s="50"/>
      <c r="AE154" s="50"/>
      <c r="AF154" s="50"/>
      <c r="AG154" s="50"/>
      <c r="AH154" s="50"/>
      <c r="AI154" s="50"/>
      <c r="AJ154" s="50"/>
      <c r="AK154" s="50"/>
      <c r="AL154" s="50"/>
      <c r="AM154" s="50"/>
      <c r="AN154" s="50"/>
      <c r="AO154" s="50"/>
      <c r="AP154" s="50"/>
      <c r="AQ154" s="50"/>
      <c r="AR154" s="50"/>
      <c r="AS154" s="50"/>
      <c r="AT154" s="50"/>
      <c r="AU154" s="50"/>
      <c r="AV154" s="50"/>
    </row>
    <row r="155" spans="1:51" x14ac:dyDescent="0.2">
      <c r="D155" s="44" t="s">
        <v>67</v>
      </c>
      <c r="Z155" s="10"/>
      <c r="AA155" s="106" t="s">
        <v>398</v>
      </c>
      <c r="AB155" s="106"/>
      <c r="AC155" s="106"/>
      <c r="AD155" s="106"/>
      <c r="AE155" s="106"/>
      <c r="AF155" s="106"/>
      <c r="AG155" s="106"/>
      <c r="AH155" s="106"/>
      <c r="AI155" s="106"/>
      <c r="AJ155" s="106"/>
      <c r="AK155" s="106"/>
      <c r="AL155" s="106"/>
      <c r="AM155" s="106"/>
      <c r="AN155" s="106"/>
      <c r="AO155" s="106"/>
      <c r="AP155" s="106"/>
      <c r="AQ155" s="106"/>
      <c r="AR155" s="106"/>
      <c r="AS155" s="106"/>
      <c r="AT155" s="106"/>
      <c r="AU155" s="106"/>
      <c r="AV155" s="106"/>
    </row>
    <row r="156" spans="1:51" ht="6.75" customHeight="1" x14ac:dyDescent="0.2">
      <c r="D156" s="43"/>
      <c r="Z156" s="10"/>
      <c r="AA156" s="50"/>
      <c r="AB156" s="50"/>
      <c r="AC156" s="50"/>
      <c r="AD156" s="50"/>
      <c r="AE156" s="50"/>
      <c r="AF156" s="50"/>
      <c r="AG156" s="50"/>
      <c r="AH156" s="50"/>
      <c r="AI156" s="50"/>
      <c r="AJ156" s="50"/>
      <c r="AK156" s="50"/>
      <c r="AL156" s="50"/>
      <c r="AM156" s="50"/>
      <c r="AN156" s="50"/>
      <c r="AO156" s="50"/>
      <c r="AP156" s="50"/>
      <c r="AQ156" s="50"/>
      <c r="AR156" s="50"/>
      <c r="AS156" s="50"/>
      <c r="AT156" s="50"/>
      <c r="AU156" s="50"/>
      <c r="AV156" s="50"/>
    </row>
    <row r="157" spans="1:51" x14ac:dyDescent="0.2">
      <c r="D157" s="44" t="s">
        <v>68</v>
      </c>
      <c r="Z157" s="10"/>
      <c r="AA157" s="106" t="s">
        <v>399</v>
      </c>
      <c r="AB157" s="106"/>
      <c r="AC157" s="106"/>
      <c r="AD157" s="106"/>
      <c r="AE157" s="106"/>
      <c r="AF157" s="106"/>
      <c r="AG157" s="106"/>
      <c r="AH157" s="106"/>
      <c r="AI157" s="106"/>
      <c r="AJ157" s="106"/>
      <c r="AK157" s="106"/>
      <c r="AL157" s="106"/>
      <c r="AM157" s="106"/>
      <c r="AN157" s="106"/>
      <c r="AO157" s="106"/>
      <c r="AP157" s="106"/>
      <c r="AQ157" s="106"/>
      <c r="AR157" s="106"/>
      <c r="AS157" s="106"/>
      <c r="AT157" s="106"/>
      <c r="AU157" s="106"/>
      <c r="AV157" s="106"/>
    </row>
    <row r="158" spans="1:51" ht="6.75" customHeight="1" x14ac:dyDescent="0.2">
      <c r="D158" s="43"/>
      <c r="Z158" s="10"/>
      <c r="AA158" s="50"/>
      <c r="AB158" s="50"/>
      <c r="AC158" s="50"/>
      <c r="AD158" s="50"/>
      <c r="AE158" s="50"/>
      <c r="AF158" s="50"/>
      <c r="AG158" s="50"/>
      <c r="AH158" s="50"/>
      <c r="AI158" s="50"/>
      <c r="AJ158" s="50"/>
      <c r="AK158" s="50"/>
      <c r="AL158" s="50"/>
      <c r="AM158" s="50"/>
      <c r="AN158" s="50"/>
      <c r="AO158" s="50"/>
      <c r="AP158" s="50"/>
      <c r="AQ158" s="50"/>
      <c r="AR158" s="50"/>
      <c r="AS158" s="50"/>
      <c r="AT158" s="50"/>
      <c r="AU158" s="50"/>
      <c r="AV158" s="50"/>
    </row>
    <row r="159" spans="1:51" x14ac:dyDescent="0.2">
      <c r="D159" s="44" t="s">
        <v>69</v>
      </c>
      <c r="Z159" s="10"/>
      <c r="AA159" s="106" t="s">
        <v>351</v>
      </c>
      <c r="AB159" s="106"/>
      <c r="AC159" s="106"/>
      <c r="AD159" s="106"/>
      <c r="AE159" s="106"/>
      <c r="AF159" s="106"/>
      <c r="AG159" s="106"/>
      <c r="AH159" s="106"/>
      <c r="AI159" s="106"/>
      <c r="AJ159" s="106"/>
      <c r="AK159" s="106"/>
      <c r="AL159" s="106"/>
      <c r="AM159" s="106"/>
      <c r="AN159" s="106"/>
      <c r="AO159" s="106"/>
      <c r="AP159" s="106"/>
      <c r="AQ159" s="106"/>
      <c r="AR159" s="106"/>
      <c r="AS159" s="106"/>
      <c r="AT159" s="106"/>
      <c r="AU159" s="106"/>
      <c r="AV159" s="106"/>
    </row>
    <row r="160" spans="1:51" ht="6.75" customHeight="1" x14ac:dyDescent="0.2">
      <c r="D160" s="43"/>
      <c r="Z160" s="10"/>
      <c r="AA160" s="50"/>
      <c r="AB160" s="50"/>
      <c r="AC160" s="50"/>
      <c r="AD160" s="50"/>
      <c r="AE160" s="50"/>
      <c r="AF160" s="50"/>
      <c r="AG160" s="50"/>
      <c r="AH160" s="50"/>
      <c r="AI160" s="50"/>
      <c r="AJ160" s="50"/>
      <c r="AK160" s="50"/>
      <c r="AL160" s="50"/>
      <c r="AM160" s="50"/>
      <c r="AN160" s="50"/>
      <c r="AO160" s="50"/>
      <c r="AP160" s="50"/>
      <c r="AQ160" s="50"/>
      <c r="AR160" s="50"/>
      <c r="AS160" s="50"/>
      <c r="AT160" s="50"/>
      <c r="AU160" s="50"/>
      <c r="AV160" s="50"/>
    </row>
    <row r="161" spans="1:51" ht="13.5" thickBot="1" x14ac:dyDescent="0.25">
      <c r="D161" s="44" t="s">
        <v>70</v>
      </c>
      <c r="Z161" s="10"/>
      <c r="AA161" s="106" t="s">
        <v>400</v>
      </c>
      <c r="AB161" s="106"/>
      <c r="AC161" s="106"/>
      <c r="AD161" s="106"/>
      <c r="AE161" s="106"/>
      <c r="AF161" s="106"/>
      <c r="AG161" s="106"/>
      <c r="AH161" s="106"/>
      <c r="AI161" s="106"/>
      <c r="AJ161" s="106"/>
      <c r="AK161" s="106"/>
      <c r="AL161" s="106"/>
      <c r="AM161" s="106"/>
      <c r="AN161" s="106"/>
      <c r="AO161" s="106"/>
      <c r="AP161" s="106"/>
      <c r="AQ161" s="106"/>
      <c r="AR161" s="106"/>
      <c r="AS161" s="106"/>
      <c r="AT161" s="106"/>
      <c r="AU161" s="106"/>
      <c r="AV161" s="106"/>
    </row>
    <row r="162" spans="1:51" ht="13.5" thickBot="1" x14ac:dyDescent="0.25">
      <c r="D162" s="1" t="s">
        <v>71</v>
      </c>
      <c r="J162" s="108">
        <v>0</v>
      </c>
      <c r="K162" s="109"/>
      <c r="L162" s="109"/>
      <c r="M162" s="109"/>
      <c r="N162" s="110"/>
      <c r="O162" s="1" t="s">
        <v>72</v>
      </c>
      <c r="P162" s="70" t="s">
        <v>418</v>
      </c>
      <c r="Z162" s="10"/>
      <c r="AY162" t="b">
        <f>ISBLANK(J162)</f>
        <v>0</v>
      </c>
    </row>
    <row r="163" spans="1:51" ht="6.75" customHeight="1" x14ac:dyDescent="0.2">
      <c r="Z163" s="10"/>
    </row>
    <row r="164" spans="1:51" x14ac:dyDescent="0.2">
      <c r="D164" s="44" t="s">
        <v>73</v>
      </c>
      <c r="Z164" s="10"/>
    </row>
    <row r="165" spans="1:51" x14ac:dyDescent="0.2">
      <c r="Z165" s="10"/>
      <c r="AA165" s="145" t="s">
        <v>74</v>
      </c>
      <c r="AB165" s="146"/>
      <c r="AC165" s="146"/>
      <c r="AD165" s="146"/>
      <c r="AE165" s="146"/>
      <c r="AF165" s="146"/>
      <c r="AG165" s="146"/>
      <c r="AH165" s="146"/>
      <c r="AI165" s="146"/>
      <c r="AJ165" s="146"/>
      <c r="AK165" s="146"/>
      <c r="AL165" s="146"/>
      <c r="AM165" s="146"/>
      <c r="AN165" s="146"/>
      <c r="AO165" s="146"/>
      <c r="AP165" s="146"/>
      <c r="AQ165" s="146"/>
      <c r="AR165" s="146"/>
      <c r="AS165" s="146"/>
      <c r="AT165" s="146"/>
      <c r="AU165" s="146"/>
      <c r="AV165" s="146"/>
    </row>
    <row r="166" spans="1:51" x14ac:dyDescent="0.2">
      <c r="Z166" s="10"/>
      <c r="AA166" s="146"/>
      <c r="AB166" s="146"/>
      <c r="AC166" s="146"/>
      <c r="AD166" s="146"/>
      <c r="AE166" s="146"/>
      <c r="AF166" s="146"/>
      <c r="AG166" s="146"/>
      <c r="AH166" s="146"/>
      <c r="AI166" s="146"/>
      <c r="AJ166" s="146"/>
      <c r="AK166" s="146"/>
      <c r="AL166" s="146"/>
      <c r="AM166" s="146"/>
      <c r="AN166" s="146"/>
      <c r="AO166" s="146"/>
      <c r="AP166" s="146"/>
      <c r="AQ166" s="146"/>
      <c r="AR166" s="146"/>
      <c r="AS166" s="146"/>
      <c r="AT166" s="146"/>
      <c r="AU166" s="146"/>
      <c r="AV166" s="146"/>
    </row>
    <row r="167" spans="1:51" x14ac:dyDescent="0.2">
      <c r="Z167" s="10"/>
      <c r="AA167" s="146"/>
      <c r="AB167" s="146"/>
      <c r="AC167" s="146"/>
      <c r="AD167" s="146"/>
      <c r="AE167" s="146"/>
      <c r="AF167" s="146"/>
      <c r="AG167" s="146"/>
      <c r="AH167" s="146"/>
      <c r="AI167" s="146"/>
      <c r="AJ167" s="146"/>
      <c r="AK167" s="146"/>
      <c r="AL167" s="146"/>
      <c r="AM167" s="146"/>
      <c r="AN167" s="146"/>
      <c r="AO167" s="146"/>
      <c r="AP167" s="146"/>
      <c r="AQ167" s="146"/>
      <c r="AR167" s="146"/>
      <c r="AS167" s="146"/>
      <c r="AT167" s="146"/>
      <c r="AU167" s="146"/>
      <c r="AV167" s="146"/>
    </row>
    <row r="168" spans="1:51" x14ac:dyDescent="0.2">
      <c r="Z168" s="10"/>
      <c r="AA168" s="146"/>
      <c r="AB168" s="146"/>
      <c r="AC168" s="146"/>
      <c r="AD168" s="146"/>
      <c r="AE168" s="146"/>
      <c r="AF168" s="146"/>
      <c r="AG168" s="146"/>
      <c r="AH168" s="146"/>
      <c r="AI168" s="146"/>
      <c r="AJ168" s="146"/>
      <c r="AK168" s="146"/>
      <c r="AL168" s="146"/>
      <c r="AM168" s="146"/>
      <c r="AN168" s="146"/>
      <c r="AO168" s="146"/>
      <c r="AP168" s="146"/>
      <c r="AQ168" s="146"/>
      <c r="AR168" s="146"/>
      <c r="AS168" s="146"/>
      <c r="AT168" s="146"/>
      <c r="AU168" s="146"/>
      <c r="AV168" s="146"/>
    </row>
    <row r="169" spans="1:51" x14ac:dyDescent="0.2">
      <c r="Z169" s="10"/>
      <c r="AA169" s="146"/>
      <c r="AB169" s="146"/>
      <c r="AC169" s="146"/>
      <c r="AD169" s="146"/>
      <c r="AE169" s="146"/>
      <c r="AF169" s="146"/>
      <c r="AG169" s="146"/>
      <c r="AH169" s="146"/>
      <c r="AI169" s="146"/>
      <c r="AJ169" s="146"/>
      <c r="AK169" s="146"/>
      <c r="AL169" s="146"/>
      <c r="AM169" s="146"/>
      <c r="AN169" s="146"/>
      <c r="AO169" s="146"/>
      <c r="AP169" s="146"/>
      <c r="AQ169" s="146"/>
      <c r="AR169" s="146"/>
      <c r="AS169" s="146"/>
      <c r="AT169" s="146"/>
      <c r="AU169" s="146"/>
      <c r="AV169" s="146"/>
    </row>
    <row r="170" spans="1:51" x14ac:dyDescent="0.2">
      <c r="Z170" s="10"/>
      <c r="AA170" s="146"/>
      <c r="AB170" s="146"/>
      <c r="AC170" s="146"/>
      <c r="AD170" s="146"/>
      <c r="AE170" s="146"/>
      <c r="AF170" s="146"/>
      <c r="AG170" s="146"/>
      <c r="AH170" s="146"/>
      <c r="AI170" s="146"/>
      <c r="AJ170" s="146"/>
      <c r="AK170" s="146"/>
      <c r="AL170" s="146"/>
      <c r="AM170" s="146"/>
      <c r="AN170" s="146"/>
      <c r="AO170" s="146"/>
      <c r="AP170" s="146"/>
      <c r="AQ170" s="146"/>
      <c r="AR170" s="146"/>
      <c r="AS170" s="146"/>
      <c r="AT170" s="146"/>
      <c r="AU170" s="146"/>
      <c r="AV170" s="146"/>
    </row>
    <row r="171" spans="1:51" x14ac:dyDescent="0.2">
      <c r="Z171" s="10"/>
      <c r="AA171" s="146"/>
      <c r="AB171" s="146"/>
      <c r="AC171" s="146"/>
      <c r="AD171" s="146"/>
      <c r="AE171" s="146"/>
      <c r="AF171" s="146"/>
      <c r="AG171" s="146"/>
      <c r="AH171" s="146"/>
      <c r="AI171" s="146"/>
      <c r="AJ171" s="146"/>
      <c r="AK171" s="146"/>
      <c r="AL171" s="146"/>
      <c r="AM171" s="146"/>
      <c r="AN171" s="146"/>
      <c r="AO171" s="146"/>
      <c r="AP171" s="146"/>
      <c r="AQ171" s="146"/>
      <c r="AR171" s="146"/>
      <c r="AS171" s="146"/>
      <c r="AT171" s="146"/>
      <c r="AU171" s="146"/>
      <c r="AV171" s="146"/>
    </row>
    <row r="172" spans="1:51" x14ac:dyDescent="0.2">
      <c r="Z172" s="10"/>
      <c r="AA172" s="146"/>
      <c r="AB172" s="146"/>
      <c r="AC172" s="146"/>
      <c r="AD172" s="146"/>
      <c r="AE172" s="146"/>
      <c r="AF172" s="146"/>
      <c r="AG172" s="146"/>
      <c r="AH172" s="146"/>
      <c r="AI172" s="146"/>
      <c r="AJ172" s="146"/>
      <c r="AK172" s="146"/>
      <c r="AL172" s="146"/>
      <c r="AM172" s="146"/>
      <c r="AN172" s="146"/>
      <c r="AO172" s="146"/>
      <c r="AP172" s="146"/>
      <c r="AQ172" s="146"/>
      <c r="AR172" s="146"/>
      <c r="AS172" s="146"/>
      <c r="AT172" s="146"/>
      <c r="AU172" s="146"/>
      <c r="AV172" s="146"/>
    </row>
    <row r="173" spans="1:51" x14ac:dyDescent="0.2">
      <c r="Z173" s="10"/>
    </row>
    <row r="174" spans="1:51" x14ac:dyDescent="0.2">
      <c r="A174" t="s">
        <v>75</v>
      </c>
      <c r="Z174" s="10"/>
      <c r="AY174" t="b">
        <f>ISBLANK(C176)</f>
        <v>1</v>
      </c>
    </row>
    <row r="175" spans="1:51" ht="6.75" customHeight="1" thickBot="1" x14ac:dyDescent="0.25">
      <c r="Z175" s="10"/>
    </row>
    <row r="176" spans="1:51" ht="13.5" customHeight="1" thickBot="1" x14ac:dyDescent="0.25">
      <c r="C176" s="65"/>
      <c r="D176" s="70" t="s">
        <v>418</v>
      </c>
      <c r="Z176" s="10"/>
      <c r="AA176" s="107" t="s">
        <v>402</v>
      </c>
      <c r="AB176" s="107"/>
      <c r="AC176" s="107"/>
      <c r="AD176" s="107"/>
      <c r="AE176" s="107"/>
      <c r="AF176" s="107"/>
      <c r="AG176" s="107"/>
      <c r="AH176" s="107"/>
      <c r="AI176" s="107"/>
      <c r="AJ176" s="107"/>
      <c r="AK176" s="107"/>
      <c r="AL176" s="107"/>
      <c r="AM176" s="107"/>
      <c r="AN176" s="107"/>
      <c r="AO176" s="107"/>
      <c r="AP176" s="107"/>
      <c r="AQ176" s="107"/>
      <c r="AR176" s="107"/>
      <c r="AS176" s="107"/>
      <c r="AT176" s="107"/>
      <c r="AU176" s="107"/>
      <c r="AV176" s="107"/>
    </row>
    <row r="177" spans="1:70" ht="6.75" customHeight="1" x14ac:dyDescent="0.2">
      <c r="Z177" s="10"/>
      <c r="AA177" s="50"/>
      <c r="AB177" s="50"/>
      <c r="AC177" s="50"/>
      <c r="AD177" s="50"/>
      <c r="AE177" s="50"/>
      <c r="AF177" s="50"/>
      <c r="AG177" s="50"/>
      <c r="AH177" s="50"/>
      <c r="AI177" s="50"/>
      <c r="AJ177" s="50"/>
      <c r="AK177" s="50"/>
      <c r="AL177" s="50"/>
      <c r="AM177" s="50"/>
      <c r="AN177" s="50"/>
      <c r="AO177" s="50"/>
      <c r="AP177" s="50"/>
      <c r="AQ177" s="50"/>
      <c r="AR177" s="50"/>
      <c r="AS177" s="50"/>
      <c r="AT177" s="50"/>
      <c r="AU177" s="50"/>
      <c r="AV177" s="50"/>
    </row>
    <row r="178" spans="1:70" x14ac:dyDescent="0.2">
      <c r="D178" s="44" t="s">
        <v>76</v>
      </c>
      <c r="Z178" s="10"/>
      <c r="AA178" s="107" t="s">
        <v>403</v>
      </c>
      <c r="AB178" s="107"/>
      <c r="AC178" s="107"/>
      <c r="AD178" s="107"/>
      <c r="AE178" s="107"/>
      <c r="AF178" s="107"/>
      <c r="AG178" s="107"/>
      <c r="AH178" s="107"/>
      <c r="AI178" s="107"/>
      <c r="AJ178" s="107"/>
      <c r="AK178" s="107"/>
      <c r="AL178" s="107"/>
      <c r="AM178" s="107"/>
      <c r="AN178" s="107"/>
      <c r="AO178" s="107"/>
      <c r="AP178" s="107"/>
      <c r="AQ178" s="107"/>
      <c r="AR178" s="107"/>
      <c r="AS178" s="107"/>
      <c r="AT178" s="107"/>
      <c r="AU178" s="107"/>
      <c r="AV178" s="107"/>
    </row>
    <row r="179" spans="1:70" ht="6.75" customHeight="1" x14ac:dyDescent="0.2">
      <c r="D179" s="44"/>
      <c r="Z179" s="10"/>
    </row>
    <row r="180" spans="1:70" x14ac:dyDescent="0.2">
      <c r="D180" s="44" t="s">
        <v>77</v>
      </c>
      <c r="Z180" s="10"/>
    </row>
    <row r="181" spans="1:70" ht="6.75" customHeight="1" x14ac:dyDescent="0.2">
      <c r="D181" s="44"/>
      <c r="Z181" s="10"/>
    </row>
    <row r="182" spans="1:70" x14ac:dyDescent="0.2">
      <c r="D182" s="44" t="s">
        <v>78</v>
      </c>
      <c r="Z182" s="10"/>
    </row>
    <row r="183" spans="1:70" ht="6.75" customHeight="1" x14ac:dyDescent="0.2">
      <c r="D183" s="44"/>
      <c r="Z183" s="10"/>
    </row>
    <row r="184" spans="1:70" x14ac:dyDescent="0.2">
      <c r="D184" s="44" t="s">
        <v>79</v>
      </c>
      <c r="Z184" s="10"/>
    </row>
    <row r="185" spans="1:70" x14ac:dyDescent="0.2">
      <c r="Z185" s="10"/>
    </row>
    <row r="186" spans="1:70" x14ac:dyDescent="0.2">
      <c r="Z186" s="10"/>
    </row>
    <row r="188" spans="1:70" x14ac:dyDescent="0.2">
      <c r="A188" t="s">
        <v>456</v>
      </c>
    </row>
    <row r="189" spans="1:70" ht="6.75" customHeight="1" thickBot="1" x14ac:dyDescent="0.25"/>
    <row r="190" spans="1:70" ht="11.25" customHeight="1" thickTop="1" x14ac:dyDescent="0.2">
      <c r="C190" s="135" t="s">
        <v>81</v>
      </c>
      <c r="D190" s="127"/>
      <c r="E190" s="126" t="s">
        <v>82</v>
      </c>
      <c r="F190" s="221"/>
      <c r="G190" s="127" t="s">
        <v>85</v>
      </c>
      <c r="H190" s="127"/>
      <c r="I190" s="127"/>
      <c r="J190" s="127"/>
      <c r="K190" s="126" t="s">
        <v>86</v>
      </c>
      <c r="L190" s="127"/>
      <c r="M190" s="127"/>
      <c r="N190" s="127"/>
      <c r="O190" s="127"/>
      <c r="P190" s="128"/>
      <c r="Q190" s="135" t="s">
        <v>81</v>
      </c>
      <c r="R190" s="127"/>
      <c r="S190" s="138" t="s">
        <v>82</v>
      </c>
      <c r="T190" s="139"/>
      <c r="U190" s="139" t="s">
        <v>85</v>
      </c>
      <c r="V190" s="139"/>
      <c r="W190" s="139"/>
      <c r="X190" s="139"/>
      <c r="Y190" s="224" t="s">
        <v>86</v>
      </c>
      <c r="Z190" s="127"/>
      <c r="AA190" s="127"/>
      <c r="AB190" s="127"/>
      <c r="AC190" s="127"/>
      <c r="AD190" s="128"/>
      <c r="AE190" s="135" t="s">
        <v>81</v>
      </c>
      <c r="AF190" s="127"/>
      <c r="AG190" s="138" t="s">
        <v>82</v>
      </c>
      <c r="AH190" s="139"/>
      <c r="AI190" s="139" t="s">
        <v>85</v>
      </c>
      <c r="AJ190" s="139"/>
      <c r="AK190" s="139"/>
      <c r="AL190" s="139"/>
      <c r="AM190" s="224" t="s">
        <v>86</v>
      </c>
      <c r="AN190" s="127"/>
      <c r="AO190" s="127"/>
      <c r="AP190" s="127"/>
      <c r="AQ190" s="127"/>
      <c r="AR190" s="128"/>
    </row>
    <row r="191" spans="1:70" ht="11.25" customHeight="1" x14ac:dyDescent="0.2">
      <c r="C191" s="136"/>
      <c r="D191" s="130"/>
      <c r="E191" s="129"/>
      <c r="F191" s="222"/>
      <c r="G191" s="130"/>
      <c r="H191" s="130"/>
      <c r="I191" s="130"/>
      <c r="J191" s="130"/>
      <c r="K191" s="129"/>
      <c r="L191" s="130"/>
      <c r="M191" s="130"/>
      <c r="N191" s="130"/>
      <c r="O191" s="130"/>
      <c r="P191" s="131"/>
      <c r="Q191" s="136"/>
      <c r="R191" s="130"/>
      <c r="S191" s="140"/>
      <c r="T191" s="140"/>
      <c r="U191" s="149"/>
      <c r="V191" s="149"/>
      <c r="W191" s="149"/>
      <c r="X191" s="149"/>
      <c r="Y191" s="130"/>
      <c r="Z191" s="130"/>
      <c r="AA191" s="130"/>
      <c r="AB191" s="130"/>
      <c r="AC191" s="130"/>
      <c r="AD191" s="131"/>
      <c r="AE191" s="136"/>
      <c r="AF191" s="130"/>
      <c r="AG191" s="140"/>
      <c r="AH191" s="140"/>
      <c r="AI191" s="149"/>
      <c r="AJ191" s="149"/>
      <c r="AK191" s="149"/>
      <c r="AL191" s="149"/>
      <c r="AM191" s="130"/>
      <c r="AN191" s="130"/>
      <c r="AO191" s="130"/>
      <c r="AP191" s="130"/>
      <c r="AQ191" s="130"/>
      <c r="AR191" s="131"/>
      <c r="BG191" s="3" t="s">
        <v>540</v>
      </c>
    </row>
    <row r="192" spans="1:70" ht="11.25" customHeight="1" x14ac:dyDescent="0.2">
      <c r="C192" s="136"/>
      <c r="D192" s="130"/>
      <c r="E192" s="129"/>
      <c r="F192" s="222"/>
      <c r="G192" s="120" t="s">
        <v>83</v>
      </c>
      <c r="H192" s="121"/>
      <c r="I192" s="120" t="s">
        <v>84</v>
      </c>
      <c r="J192" s="121"/>
      <c r="K192" s="129"/>
      <c r="L192" s="130"/>
      <c r="M192" s="130"/>
      <c r="N192" s="130"/>
      <c r="O192" s="130"/>
      <c r="P192" s="131"/>
      <c r="Q192" s="136"/>
      <c r="R192" s="130"/>
      <c r="S192" s="140"/>
      <c r="T192" s="140"/>
      <c r="U192" s="150" t="s">
        <v>83</v>
      </c>
      <c r="V192" s="151"/>
      <c r="W192" s="150" t="s">
        <v>84</v>
      </c>
      <c r="X192" s="151"/>
      <c r="Y192" s="130"/>
      <c r="Z192" s="130"/>
      <c r="AA192" s="130"/>
      <c r="AB192" s="130"/>
      <c r="AC192" s="130"/>
      <c r="AD192" s="131"/>
      <c r="AE192" s="136"/>
      <c r="AF192" s="130"/>
      <c r="AG192" s="140"/>
      <c r="AH192" s="140"/>
      <c r="AI192" s="150" t="s">
        <v>83</v>
      </c>
      <c r="AJ192" s="151"/>
      <c r="AK192" s="150" t="s">
        <v>84</v>
      </c>
      <c r="AL192" s="151"/>
      <c r="AM192" s="130"/>
      <c r="AN192" s="130"/>
      <c r="AO192" s="130"/>
      <c r="AP192" s="130"/>
      <c r="AQ192" s="130"/>
      <c r="AR192" s="131"/>
      <c r="BG192" s="105">
        <v>1</v>
      </c>
      <c r="BH192" s="105"/>
      <c r="BI192" s="105"/>
      <c r="BJ192" s="105"/>
      <c r="BK192" s="105">
        <v>2</v>
      </c>
      <c r="BL192" s="105"/>
      <c r="BM192" s="105"/>
      <c r="BN192" s="105"/>
      <c r="BO192" s="105">
        <v>3</v>
      </c>
      <c r="BP192" s="105"/>
      <c r="BQ192" s="105"/>
      <c r="BR192" s="105"/>
    </row>
    <row r="193" spans="3:74" ht="11.25" customHeight="1" x14ac:dyDescent="0.2">
      <c r="C193" s="136"/>
      <c r="D193" s="130"/>
      <c r="E193" s="129"/>
      <c r="F193" s="222"/>
      <c r="G193" s="122"/>
      <c r="H193" s="123"/>
      <c r="I193" s="122"/>
      <c r="J193" s="123"/>
      <c r="K193" s="129"/>
      <c r="L193" s="130"/>
      <c r="M193" s="130"/>
      <c r="N193" s="130"/>
      <c r="O193" s="130"/>
      <c r="P193" s="131"/>
      <c r="Q193" s="136"/>
      <c r="R193" s="130"/>
      <c r="S193" s="140"/>
      <c r="T193" s="140"/>
      <c r="U193" s="151"/>
      <c r="V193" s="151"/>
      <c r="W193" s="151"/>
      <c r="X193" s="151"/>
      <c r="Y193" s="130"/>
      <c r="Z193" s="130"/>
      <c r="AA193" s="130"/>
      <c r="AB193" s="130"/>
      <c r="AC193" s="130"/>
      <c r="AD193" s="131"/>
      <c r="AE193" s="136"/>
      <c r="AF193" s="130"/>
      <c r="AG193" s="140"/>
      <c r="AH193" s="140"/>
      <c r="AI193" s="151"/>
      <c r="AJ193" s="151"/>
      <c r="AK193" s="151"/>
      <c r="AL193" s="151"/>
      <c r="AM193" s="130"/>
      <c r="AN193" s="130"/>
      <c r="AO193" s="130"/>
      <c r="AP193" s="130"/>
      <c r="AQ193" s="130"/>
      <c r="AR193" s="131"/>
      <c r="AW193" t="s">
        <v>421</v>
      </c>
      <c r="AZ193" t="s">
        <v>422</v>
      </c>
      <c r="BG193" s="4" t="s">
        <v>544</v>
      </c>
      <c r="BH193" s="4" t="s">
        <v>541</v>
      </c>
      <c r="BI193" s="3" t="s">
        <v>542</v>
      </c>
      <c r="BJ193" s="3" t="s">
        <v>543</v>
      </c>
      <c r="BK193" s="3" t="s">
        <v>544</v>
      </c>
      <c r="BL193" s="3" t="s">
        <v>541</v>
      </c>
      <c r="BM193" s="4" t="s">
        <v>542</v>
      </c>
      <c r="BN193" s="4" t="s">
        <v>543</v>
      </c>
      <c r="BO193" s="3" t="s">
        <v>544</v>
      </c>
      <c r="BP193" s="3" t="s">
        <v>541</v>
      </c>
      <c r="BQ193" s="4" t="s">
        <v>542</v>
      </c>
      <c r="BR193" s="4" t="s">
        <v>543</v>
      </c>
      <c r="BT193" s="4" t="s">
        <v>545</v>
      </c>
      <c r="BU193" s="4" t="s">
        <v>546</v>
      </c>
      <c r="BV193" s="4" t="s">
        <v>547</v>
      </c>
    </row>
    <row r="194" spans="3:74" ht="11.25" customHeight="1" thickBot="1" x14ac:dyDescent="0.25">
      <c r="C194" s="137"/>
      <c r="D194" s="133"/>
      <c r="E194" s="132"/>
      <c r="F194" s="223"/>
      <c r="G194" s="124"/>
      <c r="H194" s="125"/>
      <c r="I194" s="124"/>
      <c r="J194" s="125"/>
      <c r="K194" s="132"/>
      <c r="L194" s="133"/>
      <c r="M194" s="133"/>
      <c r="N194" s="133"/>
      <c r="O194" s="133"/>
      <c r="P194" s="134"/>
      <c r="Q194" s="137"/>
      <c r="R194" s="133"/>
      <c r="S194" s="141"/>
      <c r="T194" s="141"/>
      <c r="U194" s="152"/>
      <c r="V194" s="152"/>
      <c r="W194" s="152"/>
      <c r="X194" s="152"/>
      <c r="Y194" s="133"/>
      <c r="Z194" s="133"/>
      <c r="AA194" s="133"/>
      <c r="AB194" s="133"/>
      <c r="AC194" s="133"/>
      <c r="AD194" s="134"/>
      <c r="AE194" s="137"/>
      <c r="AF194" s="133"/>
      <c r="AG194" s="141"/>
      <c r="AH194" s="141"/>
      <c r="AI194" s="152"/>
      <c r="AJ194" s="152"/>
      <c r="AK194" s="152"/>
      <c r="AL194" s="152"/>
      <c r="AM194" s="133"/>
      <c r="AN194" s="133"/>
      <c r="AO194" s="133"/>
      <c r="AP194" s="133"/>
      <c r="AQ194" s="133"/>
      <c r="AR194" s="134"/>
      <c r="AW194">
        <v>1</v>
      </c>
      <c r="AX194">
        <v>2</v>
      </c>
      <c r="AY194">
        <v>3</v>
      </c>
      <c r="AZ194">
        <v>1</v>
      </c>
      <c r="BA194">
        <v>2</v>
      </c>
      <c r="BB194">
        <v>3</v>
      </c>
      <c r="BK194" s="4"/>
      <c r="BL194" s="4"/>
      <c r="BM194" s="4"/>
      <c r="BN194" s="4"/>
      <c r="BO194" s="4"/>
      <c r="BP194" s="4"/>
      <c r="BQ194" s="4"/>
      <c r="BR194" s="4"/>
    </row>
    <row r="195" spans="3:74" ht="10.5" customHeight="1" thickTop="1" x14ac:dyDescent="0.2">
      <c r="C195" s="243"/>
      <c r="D195" s="244"/>
      <c r="E195" s="245">
        <v>0</v>
      </c>
      <c r="F195" s="245"/>
      <c r="G195" s="248">
        <v>0</v>
      </c>
      <c r="H195" s="248"/>
      <c r="I195" s="248">
        <v>0</v>
      </c>
      <c r="J195" s="248"/>
      <c r="K195" s="246">
        <v>0</v>
      </c>
      <c r="L195" s="246"/>
      <c r="M195" s="246"/>
      <c r="N195" s="246"/>
      <c r="O195" s="246"/>
      <c r="P195" s="247"/>
      <c r="Q195" s="243"/>
      <c r="R195" s="244"/>
      <c r="S195" s="245">
        <v>0</v>
      </c>
      <c r="T195" s="245"/>
      <c r="U195" s="248">
        <v>0</v>
      </c>
      <c r="V195" s="248"/>
      <c r="W195" s="248">
        <v>0</v>
      </c>
      <c r="X195" s="248"/>
      <c r="Y195" s="246">
        <v>0</v>
      </c>
      <c r="Z195" s="246"/>
      <c r="AA195" s="246"/>
      <c r="AB195" s="246"/>
      <c r="AC195" s="246"/>
      <c r="AD195" s="247"/>
      <c r="AE195" s="243"/>
      <c r="AF195" s="244"/>
      <c r="AG195" s="245">
        <v>0</v>
      </c>
      <c r="AH195" s="245"/>
      <c r="AI195" s="248">
        <v>0</v>
      </c>
      <c r="AJ195" s="248"/>
      <c r="AK195" s="248">
        <v>0</v>
      </c>
      <c r="AL195" s="248"/>
      <c r="AM195" s="246">
        <v>0</v>
      </c>
      <c r="AN195" s="246"/>
      <c r="AO195" s="246"/>
      <c r="AP195" s="246"/>
      <c r="AQ195" s="246"/>
      <c r="AR195" s="247"/>
      <c r="AW195" t="b">
        <f>ISBLANK(C195)</f>
        <v>1</v>
      </c>
      <c r="AX195" t="b">
        <f>ISBLANK(Q195)</f>
        <v>1</v>
      </c>
      <c r="AY195" t="b">
        <f>ISBLANK(AE195)</f>
        <v>1</v>
      </c>
      <c r="AZ195" t="b">
        <f>AND(AW195=FALSE,OR(ISBLANK(E195),ISBLANK(G195),ISBLANK(I195),ISBLANK(K195)))</f>
        <v>0</v>
      </c>
      <c r="BA195" t="b">
        <f>AND(AX195=FALSE,OR(ISBLANK(S195),ISBLANK(U195),ISBLANK(W195),ISBLANK(Y195)))</f>
        <v>0</v>
      </c>
      <c r="BB195" t="b">
        <f>AND(AY195=FALSE,OR(ISBLANK(AG195),ISBLANK(AI195),ISBLANK(AK195),ISBLANK(AM195)))</f>
        <v>0</v>
      </c>
      <c r="BD195" t="b">
        <f>NOT(F113=1)</f>
        <v>1</v>
      </c>
      <c r="BG195" s="3" t="str">
        <f>IF(C195&lt;&gt;"",IF(COUNTIF(C195,"*店舗*"),"非住宅",IF(COUNTIF(C195,"*事務*"),"非住宅","住宅")),"未")</f>
        <v>未</v>
      </c>
      <c r="BH195" s="3">
        <f>E195</f>
        <v>0</v>
      </c>
      <c r="BI195" s="90">
        <f>BH195*G195</f>
        <v>0</v>
      </c>
      <c r="BJ195" s="90">
        <f>BH195*I195</f>
        <v>0</v>
      </c>
      <c r="BK195" s="4" t="str">
        <f>IF(Q195&lt;&gt;"",IF(COUNTIF(Q195,"*店舗*"),"非住宅",IF(COUNTIF(Q195,"*事務*"),"非住宅","住宅")),"未")</f>
        <v>未</v>
      </c>
      <c r="BL195" s="4">
        <f>S195</f>
        <v>0</v>
      </c>
      <c r="BM195" s="91">
        <f>BL195*U195</f>
        <v>0</v>
      </c>
      <c r="BN195" s="91">
        <f>BL195*W195</f>
        <v>0</v>
      </c>
      <c r="BO195" s="4" t="str">
        <f>IF(AE195&lt;&gt;"",IF(COUNTIF(AE195,"*店舗*"),"非住宅",IF(COUNTIF(AE195,"*事務*"),"非住宅","住宅")),"未")</f>
        <v>未</v>
      </c>
      <c r="BP195" s="4">
        <f>AG195</f>
        <v>0</v>
      </c>
      <c r="BQ195" s="91">
        <f>BP195*AI195</f>
        <v>0</v>
      </c>
      <c r="BR195" s="91">
        <f>BP195*AK195</f>
        <v>0</v>
      </c>
      <c r="BT195" s="3" t="str">
        <f>IF(BG195&lt;&gt;"未",BH195*K195,"")</f>
        <v/>
      </c>
      <c r="BU195" s="3" t="str">
        <f>IF(BK195&lt;&gt;"未",BL195*Y195,"")</f>
        <v/>
      </c>
      <c r="BV195" s="3" t="str">
        <f>IF(BO195&lt;&gt;"未",BP195*AM195,"")</f>
        <v/>
      </c>
    </row>
    <row r="196" spans="3:74" ht="10.5" customHeight="1" x14ac:dyDescent="0.2">
      <c r="C196" s="229"/>
      <c r="D196" s="230"/>
      <c r="E196" s="233"/>
      <c r="F196" s="233"/>
      <c r="G196" s="237"/>
      <c r="H196" s="237"/>
      <c r="I196" s="237"/>
      <c r="J196" s="237"/>
      <c r="K196" s="239"/>
      <c r="L196" s="239"/>
      <c r="M196" s="239"/>
      <c r="N196" s="239"/>
      <c r="O196" s="239"/>
      <c r="P196" s="240"/>
      <c r="Q196" s="229"/>
      <c r="R196" s="230"/>
      <c r="S196" s="233"/>
      <c r="T196" s="233"/>
      <c r="U196" s="237"/>
      <c r="V196" s="237"/>
      <c r="W196" s="237"/>
      <c r="X196" s="237"/>
      <c r="Y196" s="239"/>
      <c r="Z196" s="239"/>
      <c r="AA196" s="239"/>
      <c r="AB196" s="239"/>
      <c r="AC196" s="239"/>
      <c r="AD196" s="240"/>
      <c r="AE196" s="229"/>
      <c r="AF196" s="230"/>
      <c r="AG196" s="233"/>
      <c r="AH196" s="233"/>
      <c r="AI196" s="237"/>
      <c r="AJ196" s="237"/>
      <c r="AK196" s="237"/>
      <c r="AL196" s="237"/>
      <c r="AM196" s="239"/>
      <c r="AN196" s="239"/>
      <c r="AO196" s="239"/>
      <c r="AP196" s="239"/>
      <c r="AQ196" s="239"/>
      <c r="AR196" s="240"/>
      <c r="BG196" s="3"/>
      <c r="BH196" s="3"/>
      <c r="BI196" s="90"/>
      <c r="BJ196" s="90"/>
      <c r="BK196" s="4"/>
      <c r="BL196" s="4"/>
      <c r="BM196" s="91"/>
      <c r="BN196" s="91"/>
      <c r="BO196" s="4"/>
      <c r="BP196" s="4"/>
      <c r="BQ196" s="91"/>
      <c r="BR196" s="91"/>
      <c r="BT196" s="3"/>
      <c r="BU196" s="3"/>
      <c r="BV196" s="3"/>
    </row>
    <row r="197" spans="3:74" ht="10.5" customHeight="1" x14ac:dyDescent="0.2">
      <c r="C197" s="227"/>
      <c r="D197" s="228"/>
      <c r="E197" s="235">
        <v>0</v>
      </c>
      <c r="F197" s="235"/>
      <c r="G197" s="236">
        <v>0</v>
      </c>
      <c r="H197" s="236"/>
      <c r="I197" s="236">
        <v>0</v>
      </c>
      <c r="J197" s="236"/>
      <c r="K197" s="147">
        <v>0</v>
      </c>
      <c r="L197" s="147"/>
      <c r="M197" s="147"/>
      <c r="N197" s="147"/>
      <c r="O197" s="147"/>
      <c r="P197" s="148"/>
      <c r="Q197" s="227"/>
      <c r="R197" s="228"/>
      <c r="S197" s="235">
        <v>0</v>
      </c>
      <c r="T197" s="235"/>
      <c r="U197" s="236">
        <v>0</v>
      </c>
      <c r="V197" s="236"/>
      <c r="W197" s="236">
        <v>0</v>
      </c>
      <c r="X197" s="236"/>
      <c r="Y197" s="147">
        <v>0</v>
      </c>
      <c r="Z197" s="147"/>
      <c r="AA197" s="147"/>
      <c r="AB197" s="147"/>
      <c r="AC197" s="147"/>
      <c r="AD197" s="148"/>
      <c r="AE197" s="227"/>
      <c r="AF197" s="228"/>
      <c r="AG197" s="235">
        <v>0</v>
      </c>
      <c r="AH197" s="235"/>
      <c r="AI197" s="236">
        <v>0</v>
      </c>
      <c r="AJ197" s="236"/>
      <c r="AK197" s="236">
        <v>0</v>
      </c>
      <c r="AL197" s="236"/>
      <c r="AM197" s="147">
        <v>0</v>
      </c>
      <c r="AN197" s="147"/>
      <c r="AO197" s="147"/>
      <c r="AP197" s="147"/>
      <c r="AQ197" s="147"/>
      <c r="AR197" s="148"/>
      <c r="AW197" t="b">
        <f>ISBLANK(C197)</f>
        <v>1</v>
      </c>
      <c r="AX197" t="b">
        <f>ISBLANK(Q197)</f>
        <v>1</v>
      </c>
      <c r="AY197" t="b">
        <f>ISBLANK(AE197)</f>
        <v>1</v>
      </c>
      <c r="AZ197" t="b">
        <f>AND(AW197=FALSE,OR(ISBLANK(E197),ISBLANK(G197),ISBLANK(I197),ISBLANK(K197)))</f>
        <v>0</v>
      </c>
      <c r="BA197" t="b">
        <f>AND(AX197=FALSE,OR(ISBLANK(S197),ISBLANK(U197),ISBLANK(W197),ISBLANK(Y197)))</f>
        <v>0</v>
      </c>
      <c r="BB197" t="b">
        <f>AND(AY197=FALSE,OR(ISBLANK(AG197),ISBLANK(AI197),ISBLANK(AK197),ISBLANK(AM197)))</f>
        <v>0</v>
      </c>
      <c r="BG197" s="3" t="str">
        <f t="shared" ref="BG197:BG213" si="0">IF(C197&lt;&gt;"",IF(COUNTIF(C197,"*店舗*"),"非住宅",IF(COUNTIF(C197,"*事務*"),"非住宅","住宅")),"未")</f>
        <v>未</v>
      </c>
      <c r="BH197" s="3">
        <f t="shared" ref="BH197:BH213" si="1">E197</f>
        <v>0</v>
      </c>
      <c r="BI197" s="90">
        <f>BH197*G197</f>
        <v>0</v>
      </c>
      <c r="BJ197" s="90">
        <f>BH197*I197</f>
        <v>0</v>
      </c>
      <c r="BK197" s="4" t="str">
        <f t="shared" ref="BK197:BK213" si="2">IF(Q197&lt;&gt;"",IF(COUNTIF(Q197,"*店舗*"),"非住宅",IF(COUNTIF(Q197,"*事務*"),"非住宅","住宅")),"未")</f>
        <v>未</v>
      </c>
      <c r="BL197" s="4">
        <f t="shared" ref="BL197:BL213" si="3">S197</f>
        <v>0</v>
      </c>
      <c r="BM197" s="91">
        <f>BL197*U197</f>
        <v>0</v>
      </c>
      <c r="BN197" s="91">
        <f>BL197*W197</f>
        <v>0</v>
      </c>
      <c r="BO197" s="4" t="str">
        <f t="shared" ref="BO197:BO213" si="4">IF(AE197&lt;&gt;"",IF(COUNTIF(AE197,"*店舗*"),"非住宅",IF(COUNTIF(AE197,"*事務*"),"非住宅","住宅")),"未")</f>
        <v>未</v>
      </c>
      <c r="BP197" s="4">
        <f t="shared" ref="BP197:BP213" si="5">AG197</f>
        <v>0</v>
      </c>
      <c r="BQ197" s="91">
        <f>BP197*AI197</f>
        <v>0</v>
      </c>
      <c r="BR197" s="91">
        <f>BP197*AK197</f>
        <v>0</v>
      </c>
      <c r="BT197" s="3" t="str">
        <f t="shared" ref="BT197:BT213" si="6">IF(BG197&lt;&gt;"未",BH197*K197,"")</f>
        <v/>
      </c>
      <c r="BU197" s="3" t="str">
        <f t="shared" ref="BU197:BU213" si="7">IF(BK197&lt;&gt;"未",BL197*Y197,"")</f>
        <v/>
      </c>
      <c r="BV197" s="3" t="str">
        <f t="shared" ref="BV197:BV213" si="8">IF(BO197&lt;&gt;"未",BP197*AM197,"")</f>
        <v/>
      </c>
    </row>
    <row r="198" spans="3:74" ht="10.5" customHeight="1" x14ac:dyDescent="0.2">
      <c r="C198" s="227"/>
      <c r="D198" s="228"/>
      <c r="E198" s="235"/>
      <c r="F198" s="235"/>
      <c r="G198" s="236"/>
      <c r="H198" s="236"/>
      <c r="I198" s="236"/>
      <c r="J198" s="236"/>
      <c r="K198" s="147"/>
      <c r="L198" s="147"/>
      <c r="M198" s="147"/>
      <c r="N198" s="147"/>
      <c r="O198" s="147"/>
      <c r="P198" s="148"/>
      <c r="Q198" s="227"/>
      <c r="R198" s="228"/>
      <c r="S198" s="235"/>
      <c r="T198" s="235"/>
      <c r="U198" s="236"/>
      <c r="V198" s="236"/>
      <c r="W198" s="236"/>
      <c r="X198" s="236"/>
      <c r="Y198" s="147"/>
      <c r="Z198" s="147"/>
      <c r="AA198" s="147"/>
      <c r="AB198" s="147"/>
      <c r="AC198" s="147"/>
      <c r="AD198" s="148"/>
      <c r="AE198" s="227"/>
      <c r="AF198" s="228"/>
      <c r="AG198" s="235"/>
      <c r="AH198" s="235"/>
      <c r="AI198" s="236"/>
      <c r="AJ198" s="236"/>
      <c r="AK198" s="236"/>
      <c r="AL198" s="236"/>
      <c r="AM198" s="147"/>
      <c r="AN198" s="147"/>
      <c r="AO198" s="147"/>
      <c r="AP198" s="147"/>
      <c r="AQ198" s="147"/>
      <c r="AR198" s="148"/>
      <c r="BG198" s="3"/>
      <c r="BH198" s="3"/>
      <c r="BI198" s="90"/>
      <c r="BJ198" s="90"/>
      <c r="BK198" s="4"/>
      <c r="BL198" s="4"/>
      <c r="BM198" s="91"/>
      <c r="BN198" s="91"/>
      <c r="BO198" s="4"/>
      <c r="BP198" s="4"/>
      <c r="BQ198" s="91"/>
      <c r="BR198" s="91"/>
      <c r="BT198" s="3"/>
      <c r="BU198" s="3"/>
      <c r="BV198" s="3"/>
    </row>
    <row r="199" spans="3:74" ht="10.5" customHeight="1" x14ac:dyDescent="0.2">
      <c r="C199" s="227"/>
      <c r="D199" s="228"/>
      <c r="E199" s="235">
        <v>0</v>
      </c>
      <c r="F199" s="235"/>
      <c r="G199" s="236">
        <v>0</v>
      </c>
      <c r="H199" s="236"/>
      <c r="I199" s="236">
        <v>0</v>
      </c>
      <c r="J199" s="236"/>
      <c r="K199" s="147">
        <v>0</v>
      </c>
      <c r="L199" s="147"/>
      <c r="M199" s="147"/>
      <c r="N199" s="147"/>
      <c r="O199" s="147"/>
      <c r="P199" s="148"/>
      <c r="Q199" s="227"/>
      <c r="R199" s="228"/>
      <c r="S199" s="235">
        <v>0</v>
      </c>
      <c r="T199" s="235"/>
      <c r="U199" s="236">
        <v>0</v>
      </c>
      <c r="V199" s="236"/>
      <c r="W199" s="236">
        <v>0</v>
      </c>
      <c r="X199" s="236"/>
      <c r="Y199" s="147">
        <v>0</v>
      </c>
      <c r="Z199" s="147"/>
      <c r="AA199" s="147"/>
      <c r="AB199" s="147"/>
      <c r="AC199" s="147"/>
      <c r="AD199" s="148"/>
      <c r="AE199" s="227"/>
      <c r="AF199" s="228"/>
      <c r="AG199" s="235">
        <v>0</v>
      </c>
      <c r="AH199" s="235"/>
      <c r="AI199" s="236">
        <v>0</v>
      </c>
      <c r="AJ199" s="236"/>
      <c r="AK199" s="236">
        <v>0</v>
      </c>
      <c r="AL199" s="236"/>
      <c r="AM199" s="147">
        <v>0</v>
      </c>
      <c r="AN199" s="147"/>
      <c r="AO199" s="147"/>
      <c r="AP199" s="147"/>
      <c r="AQ199" s="147"/>
      <c r="AR199" s="148"/>
      <c r="AW199" t="b">
        <f>ISBLANK(C199)</f>
        <v>1</v>
      </c>
      <c r="AX199" t="b">
        <f>ISBLANK(Q199)</f>
        <v>1</v>
      </c>
      <c r="AY199" t="b">
        <f>ISBLANK(AE199)</f>
        <v>1</v>
      </c>
      <c r="AZ199" t="b">
        <f>AND(AW199=FALSE,OR(ISBLANK(E199),ISBLANK(G199),ISBLANK(I199),ISBLANK(K199)))</f>
        <v>0</v>
      </c>
      <c r="BA199" t="b">
        <f>AND(AX199=FALSE,OR(ISBLANK(S199),ISBLANK(U199),ISBLANK(W199),ISBLANK(Y199)))</f>
        <v>0</v>
      </c>
      <c r="BB199" t="b">
        <f>AND(AY199=FALSE,OR(ISBLANK(AG199),ISBLANK(AI199),ISBLANK(AK199),ISBLANK(AM199)))</f>
        <v>0</v>
      </c>
      <c r="BG199" s="3" t="str">
        <f t="shared" si="0"/>
        <v>未</v>
      </c>
      <c r="BH199" s="3">
        <f t="shared" si="1"/>
        <v>0</v>
      </c>
      <c r="BI199" s="90">
        <f>BH199*G199</f>
        <v>0</v>
      </c>
      <c r="BJ199" s="90">
        <f>BH199*I199</f>
        <v>0</v>
      </c>
      <c r="BK199" s="4" t="str">
        <f t="shared" si="2"/>
        <v>未</v>
      </c>
      <c r="BL199" s="4">
        <f t="shared" si="3"/>
        <v>0</v>
      </c>
      <c r="BM199" s="91">
        <f>BL199*U199</f>
        <v>0</v>
      </c>
      <c r="BN199" s="91">
        <f>BL199*W199</f>
        <v>0</v>
      </c>
      <c r="BO199" s="4" t="str">
        <f t="shared" si="4"/>
        <v>未</v>
      </c>
      <c r="BP199" s="4">
        <f t="shared" si="5"/>
        <v>0</v>
      </c>
      <c r="BQ199" s="91">
        <f>BP199*AI199</f>
        <v>0</v>
      </c>
      <c r="BR199" s="91">
        <f>BP199*AK199</f>
        <v>0</v>
      </c>
      <c r="BT199" s="3" t="str">
        <f t="shared" si="6"/>
        <v/>
      </c>
      <c r="BU199" s="3" t="str">
        <f t="shared" si="7"/>
        <v/>
      </c>
      <c r="BV199" s="3" t="str">
        <f t="shared" si="8"/>
        <v/>
      </c>
    </row>
    <row r="200" spans="3:74" ht="10.5" customHeight="1" x14ac:dyDescent="0.2">
      <c r="C200" s="227"/>
      <c r="D200" s="228"/>
      <c r="E200" s="235"/>
      <c r="F200" s="235"/>
      <c r="G200" s="236"/>
      <c r="H200" s="236"/>
      <c r="I200" s="236"/>
      <c r="J200" s="236"/>
      <c r="K200" s="147"/>
      <c r="L200" s="147"/>
      <c r="M200" s="147"/>
      <c r="N200" s="147"/>
      <c r="O200" s="147"/>
      <c r="P200" s="148"/>
      <c r="Q200" s="227"/>
      <c r="R200" s="228"/>
      <c r="S200" s="235"/>
      <c r="T200" s="235"/>
      <c r="U200" s="236"/>
      <c r="V200" s="236"/>
      <c r="W200" s="236"/>
      <c r="X200" s="236"/>
      <c r="Y200" s="147"/>
      <c r="Z200" s="147"/>
      <c r="AA200" s="147"/>
      <c r="AB200" s="147"/>
      <c r="AC200" s="147"/>
      <c r="AD200" s="148"/>
      <c r="AE200" s="227"/>
      <c r="AF200" s="228"/>
      <c r="AG200" s="235"/>
      <c r="AH200" s="235"/>
      <c r="AI200" s="236"/>
      <c r="AJ200" s="236"/>
      <c r="AK200" s="236"/>
      <c r="AL200" s="236"/>
      <c r="AM200" s="147"/>
      <c r="AN200" s="147"/>
      <c r="AO200" s="147"/>
      <c r="AP200" s="147"/>
      <c r="AQ200" s="147"/>
      <c r="AR200" s="148"/>
      <c r="BG200" s="3"/>
      <c r="BH200" s="3"/>
      <c r="BI200" s="90"/>
      <c r="BJ200" s="90"/>
      <c r="BK200" s="4"/>
      <c r="BL200" s="4"/>
      <c r="BM200" s="91"/>
      <c r="BN200" s="91"/>
      <c r="BO200" s="4"/>
      <c r="BP200" s="4"/>
      <c r="BQ200" s="91"/>
      <c r="BR200" s="91"/>
      <c r="BT200" s="3"/>
      <c r="BU200" s="3"/>
      <c r="BV200" s="3"/>
    </row>
    <row r="201" spans="3:74" ht="10.5" customHeight="1" x14ac:dyDescent="0.2">
      <c r="C201" s="227"/>
      <c r="D201" s="228"/>
      <c r="E201" s="235">
        <v>0</v>
      </c>
      <c r="F201" s="235"/>
      <c r="G201" s="236">
        <v>0</v>
      </c>
      <c r="H201" s="236"/>
      <c r="I201" s="236">
        <v>0</v>
      </c>
      <c r="J201" s="236"/>
      <c r="K201" s="147">
        <v>0</v>
      </c>
      <c r="L201" s="147"/>
      <c r="M201" s="147"/>
      <c r="N201" s="147"/>
      <c r="O201" s="147"/>
      <c r="P201" s="148"/>
      <c r="Q201" s="227"/>
      <c r="R201" s="228"/>
      <c r="S201" s="235">
        <v>0</v>
      </c>
      <c r="T201" s="235"/>
      <c r="U201" s="236">
        <v>0</v>
      </c>
      <c r="V201" s="236"/>
      <c r="W201" s="236">
        <v>0</v>
      </c>
      <c r="X201" s="236"/>
      <c r="Y201" s="147">
        <v>0</v>
      </c>
      <c r="Z201" s="147"/>
      <c r="AA201" s="147"/>
      <c r="AB201" s="147"/>
      <c r="AC201" s="147"/>
      <c r="AD201" s="148"/>
      <c r="AE201" s="227"/>
      <c r="AF201" s="228"/>
      <c r="AG201" s="235">
        <v>0</v>
      </c>
      <c r="AH201" s="235"/>
      <c r="AI201" s="236">
        <v>0</v>
      </c>
      <c r="AJ201" s="236"/>
      <c r="AK201" s="236">
        <v>0</v>
      </c>
      <c r="AL201" s="236"/>
      <c r="AM201" s="147">
        <v>0</v>
      </c>
      <c r="AN201" s="147"/>
      <c r="AO201" s="147"/>
      <c r="AP201" s="147"/>
      <c r="AQ201" s="147"/>
      <c r="AR201" s="148"/>
      <c r="AW201" t="b">
        <f>ISBLANK(C201)</f>
        <v>1</v>
      </c>
      <c r="AX201" t="b">
        <f>ISBLANK(Q201)</f>
        <v>1</v>
      </c>
      <c r="AY201" t="b">
        <f>ISBLANK(AE201)</f>
        <v>1</v>
      </c>
      <c r="AZ201" t="b">
        <f>AND(AW201=FALSE,OR(ISBLANK(E201),ISBLANK(G201),ISBLANK(I201),ISBLANK(K201)))</f>
        <v>0</v>
      </c>
      <c r="BA201" t="b">
        <f>AND(AX201=FALSE,OR(ISBLANK(S201),ISBLANK(U201),ISBLANK(W201),ISBLANK(Y201)))</f>
        <v>0</v>
      </c>
      <c r="BB201" t="b">
        <f>AND(AY201=FALSE,OR(ISBLANK(AG201),ISBLANK(AI201),ISBLANK(AK201),ISBLANK(AM201)))</f>
        <v>0</v>
      </c>
      <c r="BG201" s="3" t="str">
        <f t="shared" si="0"/>
        <v>未</v>
      </c>
      <c r="BH201" s="3">
        <f t="shared" si="1"/>
        <v>0</v>
      </c>
      <c r="BI201" s="90">
        <f>BH201*G201</f>
        <v>0</v>
      </c>
      <c r="BJ201" s="90">
        <f>BH201*I201</f>
        <v>0</v>
      </c>
      <c r="BK201" s="4" t="str">
        <f t="shared" si="2"/>
        <v>未</v>
      </c>
      <c r="BL201" s="4">
        <f t="shared" si="3"/>
        <v>0</v>
      </c>
      <c r="BM201" s="91">
        <f>BL201*U201</f>
        <v>0</v>
      </c>
      <c r="BN201" s="91">
        <f>BL201*W201</f>
        <v>0</v>
      </c>
      <c r="BO201" s="4" t="str">
        <f t="shared" si="4"/>
        <v>未</v>
      </c>
      <c r="BP201" s="4">
        <f t="shared" si="5"/>
        <v>0</v>
      </c>
      <c r="BQ201" s="91">
        <f>BP201*AI201</f>
        <v>0</v>
      </c>
      <c r="BR201" s="91">
        <f>BP201*AK201</f>
        <v>0</v>
      </c>
      <c r="BT201" s="3" t="str">
        <f t="shared" si="6"/>
        <v/>
      </c>
      <c r="BU201" s="3" t="str">
        <f t="shared" si="7"/>
        <v/>
      </c>
      <c r="BV201" s="3" t="str">
        <f t="shared" si="8"/>
        <v/>
      </c>
    </row>
    <row r="202" spans="3:74" ht="10.5" customHeight="1" x14ac:dyDescent="0.2">
      <c r="C202" s="227"/>
      <c r="D202" s="228"/>
      <c r="E202" s="235"/>
      <c r="F202" s="235"/>
      <c r="G202" s="236"/>
      <c r="H202" s="236"/>
      <c r="I202" s="236"/>
      <c r="J202" s="236"/>
      <c r="K202" s="147"/>
      <c r="L202" s="147"/>
      <c r="M202" s="147"/>
      <c r="N202" s="147"/>
      <c r="O202" s="147"/>
      <c r="P202" s="148"/>
      <c r="Q202" s="227"/>
      <c r="R202" s="228"/>
      <c r="S202" s="235"/>
      <c r="T202" s="235"/>
      <c r="U202" s="236"/>
      <c r="V202" s="236"/>
      <c r="W202" s="236"/>
      <c r="X202" s="236"/>
      <c r="Y202" s="147"/>
      <c r="Z202" s="147"/>
      <c r="AA202" s="147"/>
      <c r="AB202" s="147"/>
      <c r="AC202" s="147"/>
      <c r="AD202" s="148"/>
      <c r="AE202" s="227"/>
      <c r="AF202" s="228"/>
      <c r="AG202" s="235"/>
      <c r="AH202" s="235"/>
      <c r="AI202" s="236"/>
      <c r="AJ202" s="236"/>
      <c r="AK202" s="236"/>
      <c r="AL202" s="236"/>
      <c r="AM202" s="147"/>
      <c r="AN202" s="147"/>
      <c r="AO202" s="147"/>
      <c r="AP202" s="147"/>
      <c r="AQ202" s="147"/>
      <c r="AR202" s="148"/>
      <c r="BG202" s="3"/>
      <c r="BH202" s="3"/>
      <c r="BI202" s="90"/>
      <c r="BJ202" s="90"/>
      <c r="BK202" s="4"/>
      <c r="BL202" s="4"/>
      <c r="BM202" s="91"/>
      <c r="BN202" s="91"/>
      <c r="BO202" s="4"/>
      <c r="BP202" s="4"/>
      <c r="BQ202" s="91"/>
      <c r="BR202" s="91"/>
      <c r="BT202" s="3"/>
      <c r="BU202" s="3"/>
      <c r="BV202" s="3"/>
    </row>
    <row r="203" spans="3:74" ht="10.5" customHeight="1" x14ac:dyDescent="0.2">
      <c r="C203" s="227"/>
      <c r="D203" s="228"/>
      <c r="E203" s="235">
        <v>0</v>
      </c>
      <c r="F203" s="235"/>
      <c r="G203" s="236">
        <v>0</v>
      </c>
      <c r="H203" s="236"/>
      <c r="I203" s="236">
        <v>0</v>
      </c>
      <c r="J203" s="236"/>
      <c r="K203" s="147">
        <v>0</v>
      </c>
      <c r="L203" s="147"/>
      <c r="M203" s="147"/>
      <c r="N203" s="147"/>
      <c r="O203" s="147"/>
      <c r="P203" s="148"/>
      <c r="Q203" s="227"/>
      <c r="R203" s="228"/>
      <c r="S203" s="235">
        <v>0</v>
      </c>
      <c r="T203" s="235"/>
      <c r="U203" s="236">
        <v>0</v>
      </c>
      <c r="V203" s="236"/>
      <c r="W203" s="236">
        <v>0</v>
      </c>
      <c r="X203" s="236"/>
      <c r="Y203" s="147">
        <v>0</v>
      </c>
      <c r="Z203" s="147"/>
      <c r="AA203" s="147"/>
      <c r="AB203" s="147"/>
      <c r="AC203" s="147"/>
      <c r="AD203" s="148"/>
      <c r="AE203" s="227"/>
      <c r="AF203" s="228"/>
      <c r="AG203" s="235">
        <v>0</v>
      </c>
      <c r="AH203" s="235"/>
      <c r="AI203" s="236">
        <v>0</v>
      </c>
      <c r="AJ203" s="236"/>
      <c r="AK203" s="236">
        <v>0</v>
      </c>
      <c r="AL203" s="236"/>
      <c r="AM203" s="147">
        <v>0</v>
      </c>
      <c r="AN203" s="147"/>
      <c r="AO203" s="147"/>
      <c r="AP203" s="147"/>
      <c r="AQ203" s="147"/>
      <c r="AR203" s="148"/>
      <c r="AW203" t="b">
        <f>ISBLANK(C203)</f>
        <v>1</v>
      </c>
      <c r="AX203" t="b">
        <f>ISBLANK(Q203)</f>
        <v>1</v>
      </c>
      <c r="AY203" t="b">
        <f>ISBLANK(AE203)</f>
        <v>1</v>
      </c>
      <c r="AZ203" t="b">
        <f>AND(AW203=FALSE,OR(ISBLANK(E203),ISBLANK(G203),ISBLANK(I203),ISBLANK(K203)))</f>
        <v>0</v>
      </c>
      <c r="BA203" t="b">
        <f>AND(AX203=FALSE,OR(ISBLANK(S203),ISBLANK(U203),ISBLANK(W203),ISBLANK(Y203)))</f>
        <v>0</v>
      </c>
      <c r="BB203" t="b">
        <f>AND(AY203=FALSE,OR(ISBLANK(AG203),ISBLANK(AI203),ISBLANK(AK203),ISBLANK(AM203)))</f>
        <v>0</v>
      </c>
      <c r="BG203" s="3" t="str">
        <f t="shared" si="0"/>
        <v>未</v>
      </c>
      <c r="BH203" s="3">
        <f t="shared" si="1"/>
        <v>0</v>
      </c>
      <c r="BI203" s="90">
        <f>BH203*G203</f>
        <v>0</v>
      </c>
      <c r="BJ203" s="90">
        <f>BH203*I203</f>
        <v>0</v>
      </c>
      <c r="BK203" s="4" t="str">
        <f t="shared" si="2"/>
        <v>未</v>
      </c>
      <c r="BL203" s="4">
        <f t="shared" si="3"/>
        <v>0</v>
      </c>
      <c r="BM203" s="91">
        <f>BL203*U203</f>
        <v>0</v>
      </c>
      <c r="BN203" s="91">
        <f>BL203*W203</f>
        <v>0</v>
      </c>
      <c r="BO203" s="4" t="str">
        <f t="shared" si="4"/>
        <v>未</v>
      </c>
      <c r="BP203" s="4">
        <f t="shared" si="5"/>
        <v>0</v>
      </c>
      <c r="BQ203" s="91">
        <f>BP203*AI203</f>
        <v>0</v>
      </c>
      <c r="BR203" s="91">
        <f>BP203*AK203</f>
        <v>0</v>
      </c>
      <c r="BT203" s="3" t="str">
        <f t="shared" si="6"/>
        <v/>
      </c>
      <c r="BU203" s="3" t="str">
        <f t="shared" si="7"/>
        <v/>
      </c>
      <c r="BV203" s="3" t="str">
        <f t="shared" si="8"/>
        <v/>
      </c>
    </row>
    <row r="204" spans="3:74" ht="10.5" customHeight="1" x14ac:dyDescent="0.2">
      <c r="C204" s="227"/>
      <c r="D204" s="228"/>
      <c r="E204" s="235"/>
      <c r="F204" s="235"/>
      <c r="G204" s="236"/>
      <c r="H204" s="236"/>
      <c r="I204" s="236"/>
      <c r="J204" s="236"/>
      <c r="K204" s="147"/>
      <c r="L204" s="147"/>
      <c r="M204" s="147"/>
      <c r="N204" s="147"/>
      <c r="O204" s="147"/>
      <c r="P204" s="148"/>
      <c r="Q204" s="227"/>
      <c r="R204" s="228"/>
      <c r="S204" s="235"/>
      <c r="T204" s="235"/>
      <c r="U204" s="236"/>
      <c r="V204" s="236"/>
      <c r="W204" s="236"/>
      <c r="X204" s="236"/>
      <c r="Y204" s="147"/>
      <c r="Z204" s="147"/>
      <c r="AA204" s="147"/>
      <c r="AB204" s="147"/>
      <c r="AC204" s="147"/>
      <c r="AD204" s="148"/>
      <c r="AE204" s="227"/>
      <c r="AF204" s="228"/>
      <c r="AG204" s="235"/>
      <c r="AH204" s="235"/>
      <c r="AI204" s="236"/>
      <c r="AJ204" s="236"/>
      <c r="AK204" s="236"/>
      <c r="AL204" s="236"/>
      <c r="AM204" s="147"/>
      <c r="AN204" s="147"/>
      <c r="AO204" s="147"/>
      <c r="AP204" s="147"/>
      <c r="AQ204" s="147"/>
      <c r="AR204" s="148"/>
      <c r="BG204" s="3"/>
      <c r="BH204" s="3"/>
      <c r="BI204" s="90"/>
      <c r="BJ204" s="90"/>
      <c r="BK204" s="4"/>
      <c r="BL204" s="4"/>
      <c r="BM204" s="91"/>
      <c r="BN204" s="91"/>
      <c r="BO204" s="4"/>
      <c r="BP204" s="4"/>
      <c r="BQ204" s="91"/>
      <c r="BR204" s="91"/>
      <c r="BT204" s="3"/>
      <c r="BU204" s="3"/>
      <c r="BV204" s="3"/>
    </row>
    <row r="205" spans="3:74" ht="10.5" customHeight="1" x14ac:dyDescent="0.2">
      <c r="C205" s="227"/>
      <c r="D205" s="228"/>
      <c r="E205" s="235">
        <v>0</v>
      </c>
      <c r="F205" s="235"/>
      <c r="G205" s="236">
        <v>0</v>
      </c>
      <c r="H205" s="236"/>
      <c r="I205" s="236">
        <v>0</v>
      </c>
      <c r="J205" s="236"/>
      <c r="K205" s="147">
        <v>0</v>
      </c>
      <c r="L205" s="147"/>
      <c r="M205" s="147"/>
      <c r="N205" s="147"/>
      <c r="O205" s="147"/>
      <c r="P205" s="148"/>
      <c r="Q205" s="227"/>
      <c r="R205" s="228"/>
      <c r="S205" s="235">
        <v>0</v>
      </c>
      <c r="T205" s="235"/>
      <c r="U205" s="236">
        <v>0</v>
      </c>
      <c r="V205" s="236"/>
      <c r="W205" s="236">
        <v>0</v>
      </c>
      <c r="X205" s="236"/>
      <c r="Y205" s="147">
        <v>0</v>
      </c>
      <c r="Z205" s="147"/>
      <c r="AA205" s="147"/>
      <c r="AB205" s="147"/>
      <c r="AC205" s="147"/>
      <c r="AD205" s="148"/>
      <c r="AE205" s="227"/>
      <c r="AF205" s="228"/>
      <c r="AG205" s="235">
        <v>0</v>
      </c>
      <c r="AH205" s="235"/>
      <c r="AI205" s="236">
        <v>0</v>
      </c>
      <c r="AJ205" s="236"/>
      <c r="AK205" s="236">
        <v>0</v>
      </c>
      <c r="AL205" s="236"/>
      <c r="AM205" s="147">
        <v>0</v>
      </c>
      <c r="AN205" s="147"/>
      <c r="AO205" s="147"/>
      <c r="AP205" s="147"/>
      <c r="AQ205" s="147"/>
      <c r="AR205" s="148"/>
      <c r="AW205" t="b">
        <f>ISBLANK(C205)</f>
        <v>1</v>
      </c>
      <c r="AX205" t="b">
        <f>ISBLANK(Q205)</f>
        <v>1</v>
      </c>
      <c r="AY205" t="b">
        <f>ISBLANK(AE205)</f>
        <v>1</v>
      </c>
      <c r="AZ205" t="b">
        <f>AND(AW205=FALSE,OR(ISBLANK(E205),ISBLANK(G205),ISBLANK(I205),ISBLANK(K205)))</f>
        <v>0</v>
      </c>
      <c r="BA205" t="b">
        <f>AND(AX205=FALSE,OR(ISBLANK(S205),ISBLANK(U205),ISBLANK(W205),ISBLANK(Y205)))</f>
        <v>0</v>
      </c>
      <c r="BB205" t="b">
        <f>AND(AY205=FALSE,OR(ISBLANK(AG205),ISBLANK(AI205),ISBLANK(AK205),ISBLANK(AM205)))</f>
        <v>0</v>
      </c>
      <c r="BG205" s="3" t="str">
        <f t="shared" si="0"/>
        <v>未</v>
      </c>
      <c r="BH205" s="3">
        <f t="shared" si="1"/>
        <v>0</v>
      </c>
      <c r="BI205" s="90">
        <f>BH205*G205</f>
        <v>0</v>
      </c>
      <c r="BJ205" s="90">
        <f>BH205*I205</f>
        <v>0</v>
      </c>
      <c r="BK205" s="4" t="str">
        <f t="shared" si="2"/>
        <v>未</v>
      </c>
      <c r="BL205" s="4">
        <f t="shared" si="3"/>
        <v>0</v>
      </c>
      <c r="BM205" s="91">
        <f>BL205*U205</f>
        <v>0</v>
      </c>
      <c r="BN205" s="91">
        <f>BL205*W205</f>
        <v>0</v>
      </c>
      <c r="BO205" s="4" t="str">
        <f t="shared" si="4"/>
        <v>未</v>
      </c>
      <c r="BP205" s="4">
        <f t="shared" si="5"/>
        <v>0</v>
      </c>
      <c r="BQ205" s="91">
        <f>BP205*AI205</f>
        <v>0</v>
      </c>
      <c r="BR205" s="91">
        <f>BP205*AK205</f>
        <v>0</v>
      </c>
      <c r="BT205" s="3" t="str">
        <f t="shared" si="6"/>
        <v/>
      </c>
      <c r="BU205" s="3" t="str">
        <f t="shared" si="7"/>
        <v/>
      </c>
      <c r="BV205" s="3" t="str">
        <f t="shared" si="8"/>
        <v/>
      </c>
    </row>
    <row r="206" spans="3:74" ht="10.5" customHeight="1" x14ac:dyDescent="0.2">
      <c r="C206" s="227"/>
      <c r="D206" s="228"/>
      <c r="E206" s="235"/>
      <c r="F206" s="235"/>
      <c r="G206" s="236"/>
      <c r="H206" s="236"/>
      <c r="I206" s="236"/>
      <c r="J206" s="236"/>
      <c r="K206" s="147"/>
      <c r="L206" s="147"/>
      <c r="M206" s="147"/>
      <c r="N206" s="147"/>
      <c r="O206" s="147"/>
      <c r="P206" s="148"/>
      <c r="Q206" s="227"/>
      <c r="R206" s="228"/>
      <c r="S206" s="235"/>
      <c r="T206" s="235"/>
      <c r="U206" s="236"/>
      <c r="V206" s="236"/>
      <c r="W206" s="236"/>
      <c r="X206" s="236"/>
      <c r="Y206" s="147"/>
      <c r="Z206" s="147"/>
      <c r="AA206" s="147"/>
      <c r="AB206" s="147"/>
      <c r="AC206" s="147"/>
      <c r="AD206" s="148"/>
      <c r="AE206" s="227"/>
      <c r="AF206" s="228"/>
      <c r="AG206" s="235"/>
      <c r="AH206" s="235"/>
      <c r="AI206" s="236"/>
      <c r="AJ206" s="236"/>
      <c r="AK206" s="236"/>
      <c r="AL206" s="236"/>
      <c r="AM206" s="147"/>
      <c r="AN206" s="147"/>
      <c r="AO206" s="147"/>
      <c r="AP206" s="147"/>
      <c r="AQ206" s="147"/>
      <c r="AR206" s="148"/>
      <c r="BG206" s="3"/>
      <c r="BH206" s="3"/>
      <c r="BI206" s="90"/>
      <c r="BJ206" s="90"/>
      <c r="BK206" s="4"/>
      <c r="BL206" s="4"/>
      <c r="BM206" s="91"/>
      <c r="BN206" s="91"/>
      <c r="BO206" s="4"/>
      <c r="BP206" s="4"/>
      <c r="BQ206" s="91"/>
      <c r="BR206" s="91"/>
      <c r="BT206" s="3"/>
      <c r="BU206" s="3"/>
      <c r="BV206" s="3"/>
    </row>
    <row r="207" spans="3:74" ht="10.5" customHeight="1" x14ac:dyDescent="0.2">
      <c r="C207" s="227"/>
      <c r="D207" s="228"/>
      <c r="E207" s="235">
        <v>0</v>
      </c>
      <c r="F207" s="235"/>
      <c r="G207" s="236">
        <v>0</v>
      </c>
      <c r="H207" s="236"/>
      <c r="I207" s="236">
        <v>0</v>
      </c>
      <c r="J207" s="236"/>
      <c r="K207" s="147">
        <v>0</v>
      </c>
      <c r="L207" s="147"/>
      <c r="M207" s="147"/>
      <c r="N207" s="147"/>
      <c r="O207" s="147"/>
      <c r="P207" s="148"/>
      <c r="Q207" s="227"/>
      <c r="R207" s="228"/>
      <c r="S207" s="235">
        <v>0</v>
      </c>
      <c r="T207" s="235"/>
      <c r="U207" s="236">
        <v>0</v>
      </c>
      <c r="V207" s="236"/>
      <c r="W207" s="236">
        <v>0</v>
      </c>
      <c r="X207" s="236"/>
      <c r="Y207" s="147">
        <v>0</v>
      </c>
      <c r="Z207" s="147"/>
      <c r="AA207" s="147"/>
      <c r="AB207" s="147"/>
      <c r="AC207" s="147"/>
      <c r="AD207" s="148"/>
      <c r="AE207" s="227"/>
      <c r="AF207" s="228"/>
      <c r="AG207" s="235">
        <v>0</v>
      </c>
      <c r="AH207" s="235"/>
      <c r="AI207" s="236">
        <v>0</v>
      </c>
      <c r="AJ207" s="236"/>
      <c r="AK207" s="236">
        <v>0</v>
      </c>
      <c r="AL207" s="236"/>
      <c r="AM207" s="147">
        <v>0</v>
      </c>
      <c r="AN207" s="147"/>
      <c r="AO207" s="147"/>
      <c r="AP207" s="147"/>
      <c r="AQ207" s="147"/>
      <c r="AR207" s="148"/>
      <c r="AW207" t="b">
        <f>ISBLANK(C207)</f>
        <v>1</v>
      </c>
      <c r="AX207" t="b">
        <f>ISBLANK(Q207)</f>
        <v>1</v>
      </c>
      <c r="AY207" t="b">
        <f>ISBLANK(AE207)</f>
        <v>1</v>
      </c>
      <c r="AZ207" t="b">
        <f>AND(AW207=FALSE,OR(ISBLANK(E207),ISBLANK(G207),ISBLANK(I207),ISBLANK(K207)))</f>
        <v>0</v>
      </c>
      <c r="BA207" t="b">
        <f>AND(AX207=FALSE,OR(ISBLANK(S207),ISBLANK(U207),ISBLANK(W207),ISBLANK(Y207)))</f>
        <v>0</v>
      </c>
      <c r="BB207" t="b">
        <f>AND(AY207=FALSE,OR(ISBLANK(AG207),ISBLANK(AI207),ISBLANK(AK207),ISBLANK(AM207)))</f>
        <v>0</v>
      </c>
      <c r="BG207" s="3" t="str">
        <f t="shared" si="0"/>
        <v>未</v>
      </c>
      <c r="BH207" s="3">
        <f t="shared" si="1"/>
        <v>0</v>
      </c>
      <c r="BI207" s="90">
        <f>BH207*G207</f>
        <v>0</v>
      </c>
      <c r="BJ207" s="90">
        <f>BH207*I207</f>
        <v>0</v>
      </c>
      <c r="BK207" s="4" t="str">
        <f t="shared" si="2"/>
        <v>未</v>
      </c>
      <c r="BL207" s="4">
        <f t="shared" si="3"/>
        <v>0</v>
      </c>
      <c r="BM207" s="91">
        <f>BL207*U207</f>
        <v>0</v>
      </c>
      <c r="BN207" s="91">
        <f>BL207*W207</f>
        <v>0</v>
      </c>
      <c r="BO207" s="4" t="str">
        <f t="shared" si="4"/>
        <v>未</v>
      </c>
      <c r="BP207" s="4">
        <f t="shared" si="5"/>
        <v>0</v>
      </c>
      <c r="BQ207" s="91">
        <f>BP207*AI207</f>
        <v>0</v>
      </c>
      <c r="BR207" s="91">
        <f>BP207*AK207</f>
        <v>0</v>
      </c>
      <c r="BT207" s="3" t="str">
        <f t="shared" si="6"/>
        <v/>
      </c>
      <c r="BU207" s="3" t="str">
        <f t="shared" si="7"/>
        <v/>
      </c>
      <c r="BV207" s="3" t="str">
        <f t="shared" si="8"/>
        <v/>
      </c>
    </row>
    <row r="208" spans="3:74" ht="10.5" customHeight="1" x14ac:dyDescent="0.2">
      <c r="C208" s="227"/>
      <c r="D208" s="228"/>
      <c r="E208" s="235"/>
      <c r="F208" s="235"/>
      <c r="G208" s="236"/>
      <c r="H208" s="236"/>
      <c r="I208" s="236"/>
      <c r="J208" s="236"/>
      <c r="K208" s="147"/>
      <c r="L208" s="147"/>
      <c r="M208" s="147"/>
      <c r="N208" s="147"/>
      <c r="O208" s="147"/>
      <c r="P208" s="148"/>
      <c r="Q208" s="227"/>
      <c r="R208" s="228"/>
      <c r="S208" s="235"/>
      <c r="T208" s="235"/>
      <c r="U208" s="236"/>
      <c r="V208" s="236"/>
      <c r="W208" s="236"/>
      <c r="X208" s="236"/>
      <c r="Y208" s="147"/>
      <c r="Z208" s="147"/>
      <c r="AA208" s="147"/>
      <c r="AB208" s="147"/>
      <c r="AC208" s="147"/>
      <c r="AD208" s="148"/>
      <c r="AE208" s="227"/>
      <c r="AF208" s="228"/>
      <c r="AG208" s="235"/>
      <c r="AH208" s="235"/>
      <c r="AI208" s="236"/>
      <c r="AJ208" s="236"/>
      <c r="AK208" s="236"/>
      <c r="AL208" s="236"/>
      <c r="AM208" s="147"/>
      <c r="AN208" s="147"/>
      <c r="AO208" s="147"/>
      <c r="AP208" s="147"/>
      <c r="AQ208" s="147"/>
      <c r="AR208" s="148"/>
      <c r="BG208" s="3"/>
      <c r="BH208" s="3"/>
      <c r="BI208" s="90"/>
      <c r="BJ208" s="90"/>
      <c r="BK208" s="4"/>
      <c r="BL208" s="4"/>
      <c r="BM208" s="91"/>
      <c r="BN208" s="91"/>
      <c r="BO208" s="4"/>
      <c r="BP208" s="4"/>
      <c r="BQ208" s="91"/>
      <c r="BR208" s="91"/>
      <c r="BT208" s="3"/>
      <c r="BU208" s="3"/>
      <c r="BV208" s="3"/>
    </row>
    <row r="209" spans="2:74" ht="10.5" customHeight="1" x14ac:dyDescent="0.2">
      <c r="C209" s="227"/>
      <c r="D209" s="228"/>
      <c r="E209" s="235">
        <v>0</v>
      </c>
      <c r="F209" s="235"/>
      <c r="G209" s="236">
        <v>0</v>
      </c>
      <c r="H209" s="236"/>
      <c r="I209" s="236">
        <v>0</v>
      </c>
      <c r="J209" s="236"/>
      <c r="K209" s="147">
        <v>0</v>
      </c>
      <c r="L209" s="147"/>
      <c r="M209" s="147"/>
      <c r="N209" s="147"/>
      <c r="O209" s="147"/>
      <c r="P209" s="148"/>
      <c r="Q209" s="227"/>
      <c r="R209" s="228"/>
      <c r="S209" s="235">
        <v>0</v>
      </c>
      <c r="T209" s="235"/>
      <c r="U209" s="236">
        <v>0</v>
      </c>
      <c r="V209" s="236"/>
      <c r="W209" s="236">
        <v>0</v>
      </c>
      <c r="X209" s="236"/>
      <c r="Y209" s="147">
        <v>0</v>
      </c>
      <c r="Z209" s="147"/>
      <c r="AA209" s="147"/>
      <c r="AB209" s="147"/>
      <c r="AC209" s="147"/>
      <c r="AD209" s="148"/>
      <c r="AE209" s="227"/>
      <c r="AF209" s="228"/>
      <c r="AG209" s="235">
        <v>0</v>
      </c>
      <c r="AH209" s="235"/>
      <c r="AI209" s="236">
        <v>0</v>
      </c>
      <c r="AJ209" s="236"/>
      <c r="AK209" s="236">
        <v>0</v>
      </c>
      <c r="AL209" s="236"/>
      <c r="AM209" s="147">
        <v>0</v>
      </c>
      <c r="AN209" s="147"/>
      <c r="AO209" s="147"/>
      <c r="AP209" s="147"/>
      <c r="AQ209" s="147"/>
      <c r="AR209" s="148"/>
      <c r="AW209" t="b">
        <f>ISBLANK(C209)</f>
        <v>1</v>
      </c>
      <c r="AX209" t="b">
        <f>ISBLANK(Q209)</f>
        <v>1</v>
      </c>
      <c r="AY209" t="b">
        <f>ISBLANK(AE209)</f>
        <v>1</v>
      </c>
      <c r="AZ209" t="b">
        <f>AND(AW209=FALSE,OR(ISBLANK(E209),ISBLANK(G209),ISBLANK(I209),ISBLANK(K209)))</f>
        <v>0</v>
      </c>
      <c r="BA209" t="b">
        <f>AND(AX209=FALSE,OR(ISBLANK(S209),ISBLANK(U209),ISBLANK(W209),ISBLANK(Y209)))</f>
        <v>0</v>
      </c>
      <c r="BB209" t="b">
        <f>AND(AY209=FALSE,OR(ISBLANK(AG209),ISBLANK(AI209),ISBLANK(AK209),ISBLANK(AM209)))</f>
        <v>0</v>
      </c>
      <c r="BG209" s="3" t="str">
        <f t="shared" si="0"/>
        <v>未</v>
      </c>
      <c r="BH209" s="3">
        <f t="shared" si="1"/>
        <v>0</v>
      </c>
      <c r="BI209" s="90">
        <f>BH209*G209</f>
        <v>0</v>
      </c>
      <c r="BJ209" s="90">
        <f>BH209*I209</f>
        <v>0</v>
      </c>
      <c r="BK209" s="4" t="str">
        <f t="shared" si="2"/>
        <v>未</v>
      </c>
      <c r="BL209" s="4">
        <f t="shared" si="3"/>
        <v>0</v>
      </c>
      <c r="BM209" s="91">
        <f>BL209*U209</f>
        <v>0</v>
      </c>
      <c r="BN209" s="91">
        <f>BL209*W209</f>
        <v>0</v>
      </c>
      <c r="BO209" s="4" t="str">
        <f t="shared" si="4"/>
        <v>未</v>
      </c>
      <c r="BP209" s="4">
        <f t="shared" si="5"/>
        <v>0</v>
      </c>
      <c r="BQ209" s="91">
        <f>BP209*AI209</f>
        <v>0</v>
      </c>
      <c r="BR209" s="91">
        <f>BP209*AK209</f>
        <v>0</v>
      </c>
      <c r="BT209" s="3" t="str">
        <f t="shared" si="6"/>
        <v/>
      </c>
      <c r="BU209" s="3" t="str">
        <f t="shared" si="7"/>
        <v/>
      </c>
      <c r="BV209" s="3" t="str">
        <f t="shared" si="8"/>
        <v/>
      </c>
    </row>
    <row r="210" spans="2:74" ht="10.5" customHeight="1" x14ac:dyDescent="0.2">
      <c r="C210" s="227"/>
      <c r="D210" s="228"/>
      <c r="E210" s="235"/>
      <c r="F210" s="235"/>
      <c r="G210" s="236"/>
      <c r="H210" s="236"/>
      <c r="I210" s="236"/>
      <c r="J210" s="236"/>
      <c r="K210" s="147"/>
      <c r="L210" s="147"/>
      <c r="M210" s="147"/>
      <c r="N210" s="147"/>
      <c r="O210" s="147"/>
      <c r="P210" s="148"/>
      <c r="Q210" s="227"/>
      <c r="R210" s="228"/>
      <c r="S210" s="235"/>
      <c r="T210" s="235"/>
      <c r="U210" s="236"/>
      <c r="V210" s="236"/>
      <c r="W210" s="236"/>
      <c r="X210" s="236"/>
      <c r="Y210" s="147"/>
      <c r="Z210" s="147"/>
      <c r="AA210" s="147"/>
      <c r="AB210" s="147"/>
      <c r="AC210" s="147"/>
      <c r="AD210" s="148"/>
      <c r="AE210" s="227"/>
      <c r="AF210" s="228"/>
      <c r="AG210" s="235"/>
      <c r="AH210" s="235"/>
      <c r="AI210" s="236"/>
      <c r="AJ210" s="236"/>
      <c r="AK210" s="236"/>
      <c r="AL210" s="236"/>
      <c r="AM210" s="147"/>
      <c r="AN210" s="147"/>
      <c r="AO210" s="147"/>
      <c r="AP210" s="147"/>
      <c r="AQ210" s="147"/>
      <c r="AR210" s="148"/>
      <c r="BG210" s="3"/>
      <c r="BH210" s="3"/>
      <c r="BI210" s="90"/>
      <c r="BJ210" s="90"/>
      <c r="BK210" s="4"/>
      <c r="BL210" s="4"/>
      <c r="BM210" s="91"/>
      <c r="BN210" s="91"/>
      <c r="BO210" s="4"/>
      <c r="BP210" s="4"/>
      <c r="BQ210" s="91"/>
      <c r="BR210" s="91"/>
      <c r="BT210" s="3"/>
      <c r="BU210" s="3"/>
      <c r="BV210" s="3"/>
    </row>
    <row r="211" spans="2:74" ht="10.5" customHeight="1" x14ac:dyDescent="0.2">
      <c r="C211" s="227"/>
      <c r="D211" s="228"/>
      <c r="E211" s="235">
        <v>0</v>
      </c>
      <c r="F211" s="235"/>
      <c r="G211" s="236">
        <v>0</v>
      </c>
      <c r="H211" s="236"/>
      <c r="I211" s="236">
        <v>0</v>
      </c>
      <c r="J211" s="236"/>
      <c r="K211" s="147">
        <v>0</v>
      </c>
      <c r="L211" s="147"/>
      <c r="M211" s="147"/>
      <c r="N211" s="147"/>
      <c r="O211" s="147"/>
      <c r="P211" s="148"/>
      <c r="Q211" s="227"/>
      <c r="R211" s="228"/>
      <c r="S211" s="235">
        <v>0</v>
      </c>
      <c r="T211" s="235"/>
      <c r="U211" s="236">
        <v>0</v>
      </c>
      <c r="V211" s="236"/>
      <c r="W211" s="236">
        <v>0</v>
      </c>
      <c r="X211" s="236"/>
      <c r="Y211" s="147">
        <v>0</v>
      </c>
      <c r="Z211" s="147"/>
      <c r="AA211" s="147"/>
      <c r="AB211" s="147"/>
      <c r="AC211" s="147"/>
      <c r="AD211" s="148"/>
      <c r="AE211" s="227"/>
      <c r="AF211" s="228"/>
      <c r="AG211" s="235">
        <v>0</v>
      </c>
      <c r="AH211" s="235"/>
      <c r="AI211" s="236">
        <v>0</v>
      </c>
      <c r="AJ211" s="236"/>
      <c r="AK211" s="236">
        <v>0</v>
      </c>
      <c r="AL211" s="236"/>
      <c r="AM211" s="147">
        <v>0</v>
      </c>
      <c r="AN211" s="147"/>
      <c r="AO211" s="147"/>
      <c r="AP211" s="147"/>
      <c r="AQ211" s="147"/>
      <c r="AR211" s="148"/>
      <c r="AW211" t="b">
        <f>ISBLANK(C211)</f>
        <v>1</v>
      </c>
      <c r="AX211" t="b">
        <f>ISBLANK(Q211)</f>
        <v>1</v>
      </c>
      <c r="AY211" t="b">
        <f>ISBLANK(AE211)</f>
        <v>1</v>
      </c>
      <c r="AZ211" t="b">
        <f>AND(AW211=FALSE,OR(ISBLANK(E211),ISBLANK(G211),ISBLANK(I211),ISBLANK(K211)))</f>
        <v>0</v>
      </c>
      <c r="BA211" t="b">
        <f>AND(AX211=FALSE,OR(ISBLANK(S211),ISBLANK(U211),ISBLANK(W211),ISBLANK(Y211)))</f>
        <v>0</v>
      </c>
      <c r="BB211" t="b">
        <f>AND(AY211=FALSE,OR(ISBLANK(AG211),ISBLANK(AI211),ISBLANK(AK211),ISBLANK(AM211)))</f>
        <v>0</v>
      </c>
      <c r="BG211" s="3" t="str">
        <f t="shared" si="0"/>
        <v>未</v>
      </c>
      <c r="BH211" s="3">
        <f t="shared" si="1"/>
        <v>0</v>
      </c>
      <c r="BI211" s="90">
        <f>BH211*G211</f>
        <v>0</v>
      </c>
      <c r="BJ211" s="90">
        <f>BH211*I211</f>
        <v>0</v>
      </c>
      <c r="BK211" s="4" t="str">
        <f t="shared" si="2"/>
        <v>未</v>
      </c>
      <c r="BL211" s="4">
        <f t="shared" si="3"/>
        <v>0</v>
      </c>
      <c r="BM211" s="91">
        <f>BL211*U211</f>
        <v>0</v>
      </c>
      <c r="BN211" s="91">
        <f>BL211*W211</f>
        <v>0</v>
      </c>
      <c r="BO211" s="4" t="str">
        <f t="shared" si="4"/>
        <v>未</v>
      </c>
      <c r="BP211" s="4">
        <f t="shared" si="5"/>
        <v>0</v>
      </c>
      <c r="BQ211" s="91">
        <f>BP211*AI211</f>
        <v>0</v>
      </c>
      <c r="BR211" s="91">
        <f>BP211*AK211</f>
        <v>0</v>
      </c>
      <c r="BT211" s="3" t="str">
        <f t="shared" si="6"/>
        <v/>
      </c>
      <c r="BU211" s="3" t="str">
        <f t="shared" si="7"/>
        <v/>
      </c>
      <c r="BV211" s="3" t="str">
        <f t="shared" si="8"/>
        <v/>
      </c>
    </row>
    <row r="212" spans="2:74" ht="10.5" customHeight="1" x14ac:dyDescent="0.2">
      <c r="C212" s="227"/>
      <c r="D212" s="228"/>
      <c r="E212" s="235"/>
      <c r="F212" s="235"/>
      <c r="G212" s="236"/>
      <c r="H212" s="236"/>
      <c r="I212" s="236"/>
      <c r="J212" s="236"/>
      <c r="K212" s="147"/>
      <c r="L212" s="147"/>
      <c r="M212" s="147"/>
      <c r="N212" s="147"/>
      <c r="O212" s="147"/>
      <c r="P212" s="148"/>
      <c r="Q212" s="227"/>
      <c r="R212" s="228"/>
      <c r="S212" s="235"/>
      <c r="T212" s="235"/>
      <c r="U212" s="236"/>
      <c r="V212" s="236"/>
      <c r="W212" s="236"/>
      <c r="X212" s="236"/>
      <c r="Y212" s="147"/>
      <c r="Z212" s="147"/>
      <c r="AA212" s="147"/>
      <c r="AB212" s="147"/>
      <c r="AC212" s="147"/>
      <c r="AD212" s="148"/>
      <c r="AE212" s="227"/>
      <c r="AF212" s="228"/>
      <c r="AG212" s="235"/>
      <c r="AH212" s="235"/>
      <c r="AI212" s="236"/>
      <c r="AJ212" s="236"/>
      <c r="AK212" s="236"/>
      <c r="AL212" s="236"/>
      <c r="AM212" s="147"/>
      <c r="AN212" s="147"/>
      <c r="AO212" s="147"/>
      <c r="AP212" s="147"/>
      <c r="AQ212" s="147"/>
      <c r="AR212" s="148"/>
      <c r="BG212" s="3"/>
      <c r="BH212" s="3"/>
      <c r="BI212" s="90"/>
      <c r="BJ212" s="90"/>
      <c r="BK212" s="4"/>
      <c r="BL212" s="4"/>
      <c r="BM212" s="91"/>
      <c r="BN212" s="91"/>
      <c r="BO212" s="4"/>
      <c r="BP212" s="4"/>
      <c r="BQ212" s="91"/>
      <c r="BR212" s="91"/>
      <c r="BT212" s="3"/>
      <c r="BU212" s="3"/>
      <c r="BV212" s="3"/>
    </row>
    <row r="213" spans="2:74" ht="10.5" customHeight="1" x14ac:dyDescent="0.2">
      <c r="C213" s="229"/>
      <c r="D213" s="230"/>
      <c r="E213" s="233">
        <v>0</v>
      </c>
      <c r="F213" s="233"/>
      <c r="G213" s="237">
        <v>0</v>
      </c>
      <c r="H213" s="237"/>
      <c r="I213" s="237">
        <v>0</v>
      </c>
      <c r="J213" s="237"/>
      <c r="K213" s="239">
        <v>0</v>
      </c>
      <c r="L213" s="239"/>
      <c r="M213" s="239"/>
      <c r="N213" s="239"/>
      <c r="O213" s="239"/>
      <c r="P213" s="240"/>
      <c r="Q213" s="229"/>
      <c r="R213" s="230"/>
      <c r="S213" s="233">
        <v>0</v>
      </c>
      <c r="T213" s="233"/>
      <c r="U213" s="237">
        <v>0</v>
      </c>
      <c r="V213" s="237"/>
      <c r="W213" s="237">
        <v>0</v>
      </c>
      <c r="X213" s="237"/>
      <c r="Y213" s="239">
        <v>0</v>
      </c>
      <c r="Z213" s="239"/>
      <c r="AA213" s="239"/>
      <c r="AB213" s="239"/>
      <c r="AC213" s="239"/>
      <c r="AD213" s="240"/>
      <c r="AE213" s="229"/>
      <c r="AF213" s="230"/>
      <c r="AG213" s="233">
        <v>0</v>
      </c>
      <c r="AH213" s="233"/>
      <c r="AI213" s="237">
        <v>0</v>
      </c>
      <c r="AJ213" s="237"/>
      <c r="AK213" s="237">
        <v>0</v>
      </c>
      <c r="AL213" s="237"/>
      <c r="AM213" s="239">
        <v>0</v>
      </c>
      <c r="AN213" s="239"/>
      <c r="AO213" s="239"/>
      <c r="AP213" s="239"/>
      <c r="AQ213" s="239"/>
      <c r="AR213" s="240"/>
      <c r="AW213" t="b">
        <f>ISBLANK(C213)</f>
        <v>1</v>
      </c>
      <c r="AX213" t="b">
        <f>ISBLANK(Q213)</f>
        <v>1</v>
      </c>
      <c r="AY213" t="b">
        <f>ISBLANK(AE213)</f>
        <v>1</v>
      </c>
      <c r="AZ213" t="b">
        <f>AND(AW213=FALSE,OR(ISBLANK(E213),ISBLANK(G213),ISBLANK(I213),ISBLANK(K213)))</f>
        <v>0</v>
      </c>
      <c r="BA213" t="b">
        <f>AND(AX213=FALSE,OR(ISBLANK(S213),ISBLANK(U213),ISBLANK(W213),ISBLANK(Y213)))</f>
        <v>0</v>
      </c>
      <c r="BB213" t="b">
        <f>AND(AY213=FALSE,OR(ISBLANK(AG213),ISBLANK(AI213),ISBLANK(AK213),ISBLANK(AM213)))</f>
        <v>0</v>
      </c>
      <c r="BG213" s="3" t="str">
        <f t="shared" si="0"/>
        <v>未</v>
      </c>
      <c r="BH213" s="3">
        <f t="shared" si="1"/>
        <v>0</v>
      </c>
      <c r="BI213" s="90">
        <f>BH213*G213</f>
        <v>0</v>
      </c>
      <c r="BJ213" s="90">
        <f>BH213*I213</f>
        <v>0</v>
      </c>
      <c r="BK213" s="4" t="str">
        <f t="shared" si="2"/>
        <v>未</v>
      </c>
      <c r="BL213" s="4">
        <f t="shared" si="3"/>
        <v>0</v>
      </c>
      <c r="BM213" s="91">
        <f>BL213*U213</f>
        <v>0</v>
      </c>
      <c r="BN213" s="91">
        <f>BL213*W213</f>
        <v>0</v>
      </c>
      <c r="BO213" s="4" t="str">
        <f t="shared" si="4"/>
        <v>未</v>
      </c>
      <c r="BP213" s="4">
        <f t="shared" si="5"/>
        <v>0</v>
      </c>
      <c r="BQ213" s="91">
        <f>BP213*AI213</f>
        <v>0</v>
      </c>
      <c r="BR213" s="91">
        <f>BP213*AK213</f>
        <v>0</v>
      </c>
      <c r="BT213" s="3" t="str">
        <f t="shared" si="6"/>
        <v/>
      </c>
      <c r="BU213" s="3" t="str">
        <f t="shared" si="7"/>
        <v/>
      </c>
      <c r="BV213" s="3" t="str">
        <f t="shared" si="8"/>
        <v/>
      </c>
    </row>
    <row r="214" spans="2:74" ht="10.5" customHeight="1" thickBot="1" x14ac:dyDescent="0.25">
      <c r="C214" s="231"/>
      <c r="D214" s="232"/>
      <c r="E214" s="234"/>
      <c r="F214" s="234"/>
      <c r="G214" s="238"/>
      <c r="H214" s="238"/>
      <c r="I214" s="238"/>
      <c r="J214" s="238"/>
      <c r="K214" s="241"/>
      <c r="L214" s="241"/>
      <c r="M214" s="241"/>
      <c r="N214" s="241"/>
      <c r="O214" s="241"/>
      <c r="P214" s="242"/>
      <c r="Q214" s="231"/>
      <c r="R214" s="232"/>
      <c r="S214" s="234"/>
      <c r="T214" s="234"/>
      <c r="U214" s="238"/>
      <c r="V214" s="238"/>
      <c r="W214" s="238"/>
      <c r="X214" s="238"/>
      <c r="Y214" s="241"/>
      <c r="Z214" s="241"/>
      <c r="AA214" s="241"/>
      <c r="AB214" s="241"/>
      <c r="AC214" s="241"/>
      <c r="AD214" s="242"/>
      <c r="AE214" s="231"/>
      <c r="AF214" s="232"/>
      <c r="AG214" s="234"/>
      <c r="AH214" s="234"/>
      <c r="AI214" s="238"/>
      <c r="AJ214" s="238"/>
      <c r="AK214" s="238"/>
      <c r="AL214" s="238"/>
      <c r="AM214" s="241"/>
      <c r="AN214" s="241"/>
      <c r="AO214" s="241"/>
      <c r="AP214" s="241"/>
      <c r="AQ214" s="241"/>
      <c r="AR214" s="242"/>
      <c r="BK214" s="4"/>
      <c r="BL214" s="4"/>
      <c r="BM214" s="4"/>
      <c r="BN214" s="4"/>
      <c r="BO214" s="4"/>
      <c r="BP214" s="4"/>
      <c r="BQ214" s="4"/>
      <c r="BR214" s="4"/>
    </row>
    <row r="215" spans="2:74" ht="13.5" thickTop="1" x14ac:dyDescent="0.2">
      <c r="C215" s="3" t="s">
        <v>80</v>
      </c>
      <c r="AB215" s="70" t="s">
        <v>418</v>
      </c>
      <c r="AW215" t="s">
        <v>416</v>
      </c>
      <c r="AX215" t="s">
        <v>416</v>
      </c>
      <c r="AY215" t="s">
        <v>417</v>
      </c>
    </row>
    <row r="216" spans="2:74" x14ac:dyDescent="0.2">
      <c r="Z216" s="10"/>
      <c r="AY216" t="b">
        <f>NOT(COUNTIF(AZ195:BB213,TRUE)=0)</f>
        <v>0</v>
      </c>
    </row>
    <row r="217" spans="2:74" ht="13.5" customHeight="1" x14ac:dyDescent="0.2">
      <c r="G217" s="70" t="s">
        <v>536</v>
      </c>
      <c r="Z217" s="10"/>
      <c r="AA217" s="276" t="s">
        <v>549</v>
      </c>
      <c r="AB217" s="276"/>
      <c r="AC217" s="276"/>
      <c r="AD217" s="276"/>
      <c r="AE217" s="276"/>
      <c r="AF217" s="276"/>
      <c r="AG217" s="276"/>
      <c r="AH217" s="276"/>
      <c r="AI217" s="276"/>
      <c r="AJ217" s="276"/>
      <c r="AK217" s="276"/>
      <c r="AL217" s="276"/>
      <c r="AM217" s="276"/>
      <c r="AN217" s="276"/>
      <c r="AO217" s="276"/>
      <c r="AP217" s="276"/>
      <c r="AQ217" s="276"/>
      <c r="AR217" s="276"/>
      <c r="AS217" s="276"/>
      <c r="AT217" s="276"/>
      <c r="AU217" s="276"/>
      <c r="AV217" s="276"/>
      <c r="AZ217" t="b">
        <f>NOT(I219=Q124)</f>
        <v>0</v>
      </c>
    </row>
    <row r="218" spans="2:74" ht="20.25" customHeight="1" x14ac:dyDescent="0.2">
      <c r="B218" s="249"/>
      <c r="C218" s="250"/>
      <c r="D218" s="250"/>
      <c r="E218" s="250"/>
      <c r="F218" s="250"/>
      <c r="G218" s="268"/>
      <c r="H218" s="269"/>
      <c r="I218" s="261" t="s">
        <v>96</v>
      </c>
      <c r="J218" s="262"/>
      <c r="K218" s="262"/>
      <c r="L218" s="262"/>
      <c r="M218" s="263"/>
      <c r="N218" s="297" t="s">
        <v>94</v>
      </c>
      <c r="O218" s="262"/>
      <c r="P218" s="262"/>
      <c r="Q218" s="262"/>
      <c r="R218" s="263"/>
      <c r="S218" s="262" t="s">
        <v>95</v>
      </c>
      <c r="T218" s="262"/>
      <c r="U218" s="262"/>
      <c r="V218" s="262"/>
      <c r="W218" s="262"/>
      <c r="X218" s="263"/>
      <c r="Z218" s="10"/>
      <c r="AA218" s="276"/>
      <c r="AB218" s="276"/>
      <c r="AC218" s="276"/>
      <c r="AD218" s="276"/>
      <c r="AE218" s="276"/>
      <c r="AF218" s="276"/>
      <c r="AG218" s="276"/>
      <c r="AH218" s="276"/>
      <c r="AI218" s="276"/>
      <c r="AJ218" s="276"/>
      <c r="AK218" s="276"/>
      <c r="AL218" s="276"/>
      <c r="AM218" s="276"/>
      <c r="AN218" s="276"/>
      <c r="AO218" s="276"/>
      <c r="AP218" s="276"/>
      <c r="AQ218" s="276"/>
      <c r="AR218" s="276"/>
      <c r="AS218" s="276"/>
      <c r="AT218" s="276"/>
      <c r="AU218" s="276"/>
      <c r="AV218" s="276"/>
    </row>
    <row r="219" spans="2:74" ht="20.25" customHeight="1" x14ac:dyDescent="0.2">
      <c r="B219" s="251" t="s">
        <v>87</v>
      </c>
      <c r="C219" s="252"/>
      <c r="D219" s="252"/>
      <c r="E219" s="252"/>
      <c r="F219" s="252"/>
      <c r="G219" s="270" t="s">
        <v>91</v>
      </c>
      <c r="H219" s="271"/>
      <c r="I219" s="257">
        <f>SUM(SUMIF($BG$195:$BG$214,"住宅",BH$195:BH$214),SUMIF($BK$195:$BK$214,"住宅",BL$195:BL$214),SUMIF($BO$195:$BO$214,"住宅",BP$195:BP$214))</f>
        <v>0</v>
      </c>
      <c r="J219" s="258"/>
      <c r="K219" s="258"/>
      <c r="L219" s="258"/>
      <c r="M219" s="30" t="s">
        <v>97</v>
      </c>
      <c r="N219" s="257">
        <f>SUM(SUMIF($BG$195:$BG$214,"非住宅",BH$195:BH$214),SUMIF($BK$195:$BK$214,"非住宅",BL$195:BL$214),SUMIF($BO$195:$BO$214,"非住宅",BP$195:BP$214))</f>
        <v>0</v>
      </c>
      <c r="O219" s="258"/>
      <c r="P219" s="258"/>
      <c r="Q219" s="270" t="s">
        <v>100</v>
      </c>
      <c r="R219" s="265"/>
      <c r="S219" s="258">
        <f>I219+N219</f>
        <v>0</v>
      </c>
      <c r="T219" s="258"/>
      <c r="U219" s="258"/>
      <c r="V219" s="298" t="s">
        <v>99</v>
      </c>
      <c r="W219" s="298"/>
      <c r="X219" s="299"/>
      <c r="Z219" s="10"/>
      <c r="AA219" s="276"/>
      <c r="AB219" s="276"/>
      <c r="AC219" s="276"/>
      <c r="AD219" s="276"/>
      <c r="AE219" s="276"/>
      <c r="AF219" s="276"/>
      <c r="AG219" s="276"/>
      <c r="AH219" s="276"/>
      <c r="AI219" s="276"/>
      <c r="AJ219" s="276"/>
      <c r="AK219" s="276"/>
      <c r="AL219" s="276"/>
      <c r="AM219" s="276"/>
      <c r="AN219" s="276"/>
      <c r="AO219" s="276"/>
      <c r="AP219" s="276"/>
      <c r="AQ219" s="276"/>
      <c r="AR219" s="276"/>
      <c r="AS219" s="276"/>
      <c r="AT219" s="276"/>
      <c r="AU219" s="276"/>
      <c r="AV219" s="276"/>
    </row>
    <row r="220" spans="2:74" ht="20.25" customHeight="1" x14ac:dyDescent="0.2">
      <c r="B220" s="253" t="s">
        <v>88</v>
      </c>
      <c r="C220" s="254"/>
      <c r="D220" s="254"/>
      <c r="E220" s="254"/>
      <c r="F220" s="254"/>
      <c r="G220" s="264" t="s">
        <v>92</v>
      </c>
      <c r="H220" s="265"/>
      <c r="I220" s="257">
        <f>SUM(SUMIF($BG$195:$BG$214,"住宅",BI$195:BI$214),SUMIF($BK$195:$BK$214,"住宅",BM$195:BM$214),SUMIF($BO$195:$BO$214,"住宅",BQ$195:BQ$214))</f>
        <v>0</v>
      </c>
      <c r="J220" s="258"/>
      <c r="K220" s="258"/>
      <c r="L220" s="258"/>
      <c r="M220" s="29" t="s">
        <v>98</v>
      </c>
      <c r="N220" s="295">
        <f>SUM(SUMIF($BG$195:$BG$214,"非住宅",BI$195:BI$214),SUMIF($BK$195:$BK$214,"非住宅",BM$195:BM$214),SUMIF($BO$195:$BO$214,"非住宅",BQ$195:BQ$214))</f>
        <v>0</v>
      </c>
      <c r="O220" s="296"/>
      <c r="P220" s="296"/>
      <c r="Q220" s="296"/>
      <c r="R220" s="29" t="s">
        <v>98</v>
      </c>
      <c r="S220" s="277">
        <f>I220+N220</f>
        <v>0</v>
      </c>
      <c r="T220" s="277"/>
      <c r="U220" s="277"/>
      <c r="V220" s="277"/>
      <c r="W220" s="277"/>
      <c r="X220" s="28" t="s">
        <v>98</v>
      </c>
      <c r="Z220" s="10"/>
      <c r="AA220" s="276"/>
      <c r="AB220" s="276"/>
      <c r="AC220" s="276"/>
      <c r="AD220" s="276"/>
      <c r="AE220" s="276"/>
      <c r="AF220" s="276"/>
      <c r="AG220" s="276"/>
      <c r="AH220" s="276"/>
      <c r="AI220" s="276"/>
      <c r="AJ220" s="276"/>
      <c r="AK220" s="276"/>
      <c r="AL220" s="276"/>
      <c r="AM220" s="276"/>
      <c r="AN220" s="276"/>
      <c r="AO220" s="276"/>
      <c r="AP220" s="276"/>
      <c r="AQ220" s="276"/>
      <c r="AR220" s="276"/>
      <c r="AS220" s="276"/>
      <c r="AT220" s="276"/>
      <c r="AU220" s="276"/>
      <c r="AV220" s="276"/>
    </row>
    <row r="221" spans="2:74" ht="20.25" customHeight="1" x14ac:dyDescent="0.2">
      <c r="B221" s="251" t="s">
        <v>89</v>
      </c>
      <c r="C221" s="252"/>
      <c r="D221" s="252"/>
      <c r="E221" s="252"/>
      <c r="F221" s="252"/>
      <c r="G221" s="264" t="s">
        <v>93</v>
      </c>
      <c r="H221" s="265"/>
      <c r="I221" s="257">
        <f>SUM(SUMIF($BG$195:$BG$214,"住宅",BJ$195:BJ$214),SUMIF($BK$195:$BK$214,"住宅",BN$195:BN$214),SUMIF($BO$195:$BO$214,"住宅",BR$195:BR$214))</f>
        <v>0</v>
      </c>
      <c r="J221" s="258"/>
      <c r="K221" s="258"/>
      <c r="L221" s="258"/>
      <c r="M221" s="30" t="s">
        <v>98</v>
      </c>
      <c r="N221" s="257">
        <f>SUM(SUMIF($BG$195:$BG$214,"非住宅",BJ$195:BJ$214),SUMIF($BK$195:$BK$214,"非住宅",BN$195:BN$214),SUMIF($BO$195:$BO$214,"非住宅",BR$195:BR$214))</f>
        <v>0</v>
      </c>
      <c r="O221" s="258"/>
      <c r="P221" s="258"/>
      <c r="Q221" s="258"/>
      <c r="R221" s="30" t="s">
        <v>98</v>
      </c>
      <c r="S221" s="277">
        <f>I221+N221</f>
        <v>0</v>
      </c>
      <c r="T221" s="277"/>
      <c r="U221" s="277"/>
      <c r="V221" s="277"/>
      <c r="W221" s="277"/>
      <c r="X221" s="30" t="s">
        <v>98</v>
      </c>
      <c r="Z221" s="10"/>
      <c r="AA221" s="276"/>
      <c r="AB221" s="276"/>
      <c r="AC221" s="276"/>
      <c r="AD221" s="276"/>
      <c r="AE221" s="276"/>
      <c r="AF221" s="276"/>
      <c r="AG221" s="276"/>
      <c r="AH221" s="276"/>
      <c r="AI221" s="276"/>
      <c r="AJ221" s="276"/>
      <c r="AK221" s="276"/>
      <c r="AL221" s="276"/>
      <c r="AM221" s="276"/>
      <c r="AN221" s="276"/>
      <c r="AO221" s="276"/>
      <c r="AP221" s="276"/>
      <c r="AQ221" s="276"/>
      <c r="AR221" s="276"/>
      <c r="AS221" s="276"/>
      <c r="AT221" s="276"/>
      <c r="AU221" s="276"/>
      <c r="AV221" s="276"/>
    </row>
    <row r="222" spans="2:74" ht="20.25" customHeight="1" x14ac:dyDescent="0.2">
      <c r="B222" s="255" t="s">
        <v>90</v>
      </c>
      <c r="C222" s="256"/>
      <c r="D222" s="256"/>
      <c r="E222" s="256"/>
      <c r="F222" s="256"/>
      <c r="G222" s="266" t="s">
        <v>110</v>
      </c>
      <c r="H222" s="267"/>
      <c r="I222" s="259">
        <f>IFERROR(SUM(I220:L221)/I219,0)</f>
        <v>0</v>
      </c>
      <c r="J222" s="260"/>
      <c r="K222" s="260"/>
      <c r="L222" s="260"/>
      <c r="M222" s="31" t="s">
        <v>98</v>
      </c>
      <c r="N222" s="259" t="s">
        <v>16</v>
      </c>
      <c r="O222" s="260"/>
      <c r="P222" s="260"/>
      <c r="Q222" s="260"/>
      <c r="R222" s="294"/>
      <c r="S222" s="260" t="s">
        <v>101</v>
      </c>
      <c r="T222" s="260"/>
      <c r="U222" s="260"/>
      <c r="V222" s="260"/>
      <c r="W222" s="260"/>
      <c r="X222" s="294"/>
      <c r="Z222" s="10"/>
      <c r="AA222" s="276"/>
      <c r="AB222" s="276"/>
      <c r="AC222" s="276"/>
      <c r="AD222" s="276"/>
      <c r="AE222" s="276"/>
      <c r="AF222" s="276"/>
      <c r="AG222" s="276"/>
      <c r="AH222" s="276"/>
      <c r="AI222" s="276"/>
      <c r="AJ222" s="276"/>
      <c r="AK222" s="276"/>
      <c r="AL222" s="276"/>
      <c r="AM222" s="276"/>
      <c r="AN222" s="276"/>
      <c r="AO222" s="276"/>
      <c r="AP222" s="276"/>
      <c r="AQ222" s="276"/>
      <c r="AR222" s="276"/>
      <c r="AS222" s="276"/>
      <c r="AT222" s="276"/>
      <c r="AU222" s="276"/>
      <c r="AV222" s="276"/>
    </row>
    <row r="223" spans="2:74" ht="6.75" customHeight="1" x14ac:dyDescent="0.2">
      <c r="B223" s="58"/>
      <c r="C223" s="58"/>
      <c r="D223" s="58"/>
      <c r="E223" s="58"/>
      <c r="F223" s="58"/>
      <c r="G223" s="61"/>
      <c r="H223" s="61"/>
      <c r="I223" s="62"/>
      <c r="J223" s="62"/>
      <c r="K223" s="62"/>
      <c r="L223" s="62"/>
      <c r="M223" s="63"/>
      <c r="N223" s="57"/>
      <c r="O223" s="57"/>
      <c r="P223" s="57"/>
      <c r="Q223" s="57"/>
      <c r="R223" s="57"/>
      <c r="S223" s="57"/>
      <c r="T223" s="57"/>
      <c r="U223" s="57"/>
      <c r="V223" s="57"/>
      <c r="W223" s="57"/>
      <c r="X223" s="57"/>
      <c r="Z223" s="10"/>
      <c r="AA223" s="64"/>
      <c r="AB223" s="64"/>
      <c r="AC223" s="64"/>
      <c r="AD223" s="64"/>
      <c r="AE223" s="64"/>
      <c r="AF223" s="64"/>
      <c r="AG223" s="64"/>
      <c r="AH223" s="64"/>
      <c r="AI223" s="64"/>
      <c r="AJ223" s="64"/>
      <c r="AK223" s="64"/>
      <c r="AL223" s="64"/>
      <c r="AM223" s="64"/>
      <c r="AN223" s="64"/>
      <c r="AO223" s="64"/>
      <c r="AP223" s="64"/>
      <c r="AQ223" s="64"/>
      <c r="AR223" s="64"/>
      <c r="AS223" s="64"/>
      <c r="AT223" s="64"/>
      <c r="AU223" s="64"/>
      <c r="AV223" s="64"/>
    </row>
    <row r="224" spans="2:74" x14ac:dyDescent="0.2">
      <c r="Z224" s="10"/>
      <c r="AA224" s="144" t="s">
        <v>102</v>
      </c>
      <c r="AB224" s="144"/>
      <c r="AC224" s="144"/>
      <c r="AD224" s="144"/>
      <c r="AE224" s="144"/>
      <c r="AF224" s="144"/>
      <c r="AG224" s="144"/>
      <c r="AH224" s="144"/>
      <c r="AI224" s="144"/>
      <c r="AJ224" s="144"/>
      <c r="AK224" s="144"/>
      <c r="AL224" s="144"/>
      <c r="AM224" s="144"/>
      <c r="AN224" s="144"/>
      <c r="AO224" s="144"/>
      <c r="AP224" s="144"/>
      <c r="AQ224" s="144"/>
      <c r="AR224" s="144"/>
      <c r="AS224" s="144"/>
      <c r="AT224" s="144"/>
      <c r="AU224" s="144"/>
      <c r="AV224" s="144"/>
    </row>
    <row r="225" spans="1:51" ht="13.5" customHeight="1" x14ac:dyDescent="0.2">
      <c r="Z225" s="10"/>
      <c r="AA225" s="142" t="s">
        <v>404</v>
      </c>
      <c r="AB225" s="142"/>
      <c r="AC225" s="142"/>
      <c r="AD225" s="142"/>
      <c r="AE225" s="142"/>
      <c r="AF225" s="142"/>
      <c r="AG225" s="142"/>
      <c r="AH225" s="142"/>
      <c r="AI225" s="142"/>
      <c r="AJ225" s="142"/>
      <c r="AK225" s="142"/>
      <c r="AL225" s="142"/>
      <c r="AM225" s="142"/>
      <c r="AN225" s="142"/>
      <c r="AO225" s="142"/>
      <c r="AP225" s="142"/>
      <c r="AQ225" s="142"/>
      <c r="AR225" s="142"/>
      <c r="AS225" s="142"/>
      <c r="AT225" s="142"/>
      <c r="AU225" s="142"/>
      <c r="AV225" s="142"/>
    </row>
    <row r="226" spans="1:51" x14ac:dyDescent="0.2">
      <c r="Z226" s="10"/>
      <c r="AA226" s="142" t="s">
        <v>405</v>
      </c>
      <c r="AB226" s="142"/>
      <c r="AC226" s="142"/>
      <c r="AD226" s="142"/>
      <c r="AE226" s="142"/>
      <c r="AF226" s="142"/>
      <c r="AG226" s="142"/>
      <c r="AH226" s="142"/>
      <c r="AI226" s="142"/>
      <c r="AJ226" s="142"/>
      <c r="AK226" s="142"/>
      <c r="AL226" s="142"/>
      <c r="AM226" s="142"/>
      <c r="AN226" s="142"/>
      <c r="AO226" s="142"/>
      <c r="AP226" s="142"/>
      <c r="AQ226" s="142"/>
      <c r="AR226" s="142"/>
      <c r="AS226" s="142"/>
      <c r="AT226" s="142"/>
      <c r="AU226" s="142"/>
      <c r="AV226" s="142"/>
    </row>
    <row r="227" spans="1:51" x14ac:dyDescent="0.2">
      <c r="A227" t="s">
        <v>103</v>
      </c>
      <c r="Z227" s="10"/>
      <c r="AA227" s="1"/>
      <c r="AB227" s="1"/>
      <c r="AC227" s="1"/>
      <c r="AD227" s="1"/>
      <c r="AE227" s="1"/>
      <c r="AF227" s="1"/>
      <c r="AG227" s="1"/>
      <c r="AH227" s="1"/>
      <c r="AI227" s="1"/>
      <c r="AJ227" s="1"/>
      <c r="AK227" s="1"/>
      <c r="AL227" s="1"/>
      <c r="AM227" s="1"/>
      <c r="AN227" s="1"/>
      <c r="AO227" s="1"/>
      <c r="AP227" s="1"/>
      <c r="AQ227" s="1"/>
      <c r="AR227" s="1"/>
      <c r="AS227" s="1"/>
      <c r="AT227" s="1"/>
      <c r="AU227" s="1"/>
      <c r="AV227" s="1"/>
    </row>
    <row r="228" spans="1:51" ht="6.75" customHeight="1" thickBot="1" x14ac:dyDescent="0.25">
      <c r="Z228" s="10"/>
      <c r="AA228" s="54"/>
      <c r="AB228" s="54"/>
      <c r="AC228" s="54"/>
      <c r="AD228" s="54"/>
      <c r="AE228" s="54"/>
      <c r="AF228" s="54"/>
      <c r="AG228" s="54"/>
      <c r="AH228" s="54"/>
      <c r="AI228" s="54"/>
      <c r="AJ228" s="54"/>
      <c r="AK228" s="54"/>
      <c r="AL228" s="54"/>
      <c r="AM228" s="54"/>
      <c r="AN228" s="54"/>
      <c r="AO228" s="54"/>
      <c r="AP228" s="54"/>
      <c r="AQ228" s="54"/>
      <c r="AR228" s="54"/>
      <c r="AS228" s="54"/>
      <c r="AT228" s="54"/>
      <c r="AU228" s="54"/>
      <c r="AV228" s="54"/>
    </row>
    <row r="229" spans="1:51" ht="13.5" thickBot="1" x14ac:dyDescent="0.25">
      <c r="B229" s="65"/>
      <c r="F229" s="44" t="s">
        <v>424</v>
      </c>
      <c r="M229" s="94"/>
      <c r="N229" s="94"/>
      <c r="O229" s="70" t="s">
        <v>418</v>
      </c>
      <c r="Z229" s="10"/>
      <c r="AA229" s="107" t="s">
        <v>406</v>
      </c>
      <c r="AB229" s="107"/>
      <c r="AC229" s="107"/>
      <c r="AD229" s="107"/>
      <c r="AE229" s="107"/>
      <c r="AF229" s="107"/>
      <c r="AG229" s="107"/>
      <c r="AH229" s="107"/>
      <c r="AI229" s="107"/>
      <c r="AJ229" s="107"/>
      <c r="AK229" s="107"/>
      <c r="AL229" s="107"/>
      <c r="AM229" s="107"/>
      <c r="AN229" s="107"/>
      <c r="AO229" s="107"/>
      <c r="AP229" s="107"/>
      <c r="AQ229" s="107"/>
      <c r="AR229" s="107"/>
      <c r="AS229" s="107"/>
      <c r="AT229" s="107"/>
      <c r="AU229" s="107"/>
      <c r="AV229" s="107"/>
      <c r="AW229" t="b">
        <f>NOT(B229=1)</f>
        <v>1</v>
      </c>
      <c r="AY229" t="b">
        <f>AND(AW229=FALSE,ISBLANK(J233))</f>
        <v>0</v>
      </c>
    </row>
    <row r="230" spans="1:51" ht="6.75" customHeight="1" x14ac:dyDescent="0.2">
      <c r="B230" s="70"/>
      <c r="G230" s="43"/>
      <c r="Z230" s="10"/>
      <c r="AA230" s="54"/>
      <c r="AB230" s="54"/>
      <c r="AC230" s="54"/>
      <c r="AD230" s="54"/>
      <c r="AE230" s="54"/>
      <c r="AF230" s="54"/>
      <c r="AG230" s="54"/>
      <c r="AH230" s="54"/>
      <c r="AI230" s="54"/>
      <c r="AJ230" s="54"/>
      <c r="AK230" s="54"/>
      <c r="AL230" s="54"/>
      <c r="AM230" s="54"/>
      <c r="AN230" s="54"/>
      <c r="AO230" s="54"/>
      <c r="AP230" s="54"/>
      <c r="AQ230" s="54"/>
      <c r="AR230" s="54"/>
      <c r="AS230" s="54"/>
      <c r="AT230" s="54"/>
      <c r="AU230" s="54"/>
      <c r="AV230" s="54"/>
    </row>
    <row r="231" spans="1:51" x14ac:dyDescent="0.2">
      <c r="C231" s="66" t="s">
        <v>515</v>
      </c>
      <c r="G231" s="44"/>
      <c r="Z231" s="10"/>
      <c r="AA231" s="107" t="s">
        <v>407</v>
      </c>
      <c r="AB231" s="107"/>
      <c r="AC231" s="107"/>
      <c r="AD231" s="107"/>
      <c r="AE231" s="107"/>
      <c r="AF231" s="107"/>
      <c r="AG231" s="107"/>
      <c r="AH231" s="107"/>
      <c r="AI231" s="107"/>
      <c r="AJ231" s="107"/>
      <c r="AK231" s="107"/>
      <c r="AL231" s="107"/>
      <c r="AM231" s="107"/>
      <c r="AN231" s="107"/>
      <c r="AO231" s="107"/>
      <c r="AP231" s="107"/>
      <c r="AQ231" s="107"/>
      <c r="AR231" s="107"/>
      <c r="AS231" s="107"/>
      <c r="AT231" s="107"/>
      <c r="AU231" s="107"/>
      <c r="AV231" s="107"/>
      <c r="AY231" t="b">
        <f>ISBLANK(B229)</f>
        <v>1</v>
      </c>
    </row>
    <row r="232" spans="1:51" ht="6.75" customHeight="1" thickBot="1" x14ac:dyDescent="0.25">
      <c r="C232" s="66"/>
      <c r="G232" s="44"/>
      <c r="P232" s="70"/>
      <c r="Z232" s="10"/>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row>
    <row r="233" spans="1:51" ht="13.5" thickBot="1" x14ac:dyDescent="0.25">
      <c r="C233" s="44" t="s">
        <v>516</v>
      </c>
      <c r="G233" s="44"/>
      <c r="J233" s="111">
        <v>0</v>
      </c>
      <c r="K233" s="113"/>
      <c r="L233" s="113"/>
      <c r="M233" s="112"/>
      <c r="N233" s="44" t="s">
        <v>104</v>
      </c>
      <c r="P233" s="70"/>
      <c r="Q233" s="70" t="s">
        <v>418</v>
      </c>
      <c r="Z233" s="10"/>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row>
    <row r="234" spans="1:51" x14ac:dyDescent="0.2">
      <c r="Z234" s="10"/>
    </row>
    <row r="235" spans="1:51" x14ac:dyDescent="0.2">
      <c r="B235" t="s">
        <v>105</v>
      </c>
      <c r="Z235" s="10"/>
    </row>
    <row r="236" spans="1:51" x14ac:dyDescent="0.2">
      <c r="Z236" s="10"/>
    </row>
    <row r="237" spans="1:51" x14ac:dyDescent="0.2">
      <c r="Z237" s="10"/>
    </row>
    <row r="238" spans="1:51" x14ac:dyDescent="0.2">
      <c r="A238" t="s">
        <v>106</v>
      </c>
      <c r="Z238" s="10"/>
      <c r="AW238" t="s">
        <v>416</v>
      </c>
      <c r="AX238" t="s">
        <v>416</v>
      </c>
      <c r="AY238" t="s">
        <v>417</v>
      </c>
    </row>
    <row r="239" spans="1:51" x14ac:dyDescent="0.2">
      <c r="Z239" s="10"/>
    </row>
    <row r="240" spans="1:51" ht="6.75" customHeight="1" thickBot="1" x14ac:dyDescent="0.25">
      <c r="Z240" s="10"/>
    </row>
    <row r="241" spans="2:51" ht="13.5" thickBot="1" x14ac:dyDescent="0.25">
      <c r="B241" s="2" t="s">
        <v>107</v>
      </c>
      <c r="L241" s="32"/>
      <c r="M241" s="32"/>
      <c r="N241" s="273" t="str">
        <f>IF(F113=1,SUM(BT195:BV213),"0")</f>
        <v>0</v>
      </c>
      <c r="O241" s="274"/>
      <c r="P241" s="274"/>
      <c r="Q241" s="274"/>
      <c r="R241" s="274"/>
      <c r="S241" s="274"/>
      <c r="T241" s="274"/>
      <c r="U241" s="274"/>
      <c r="V241" s="274"/>
      <c r="W241" s="275"/>
      <c r="X241" s="2" t="s">
        <v>2</v>
      </c>
      <c r="Z241" s="10"/>
      <c r="AW241" t="b">
        <f>NOT(F113=1)</f>
        <v>1</v>
      </c>
    </row>
    <row r="242" spans="2:51" ht="13.5" thickBot="1" x14ac:dyDescent="0.25">
      <c r="N242" s="70" t="s">
        <v>418</v>
      </c>
      <c r="Z242" s="10"/>
      <c r="AY242" t="b">
        <f>AND(AW241=FALSE,ISBLANK(N241))</f>
        <v>0</v>
      </c>
    </row>
    <row r="243" spans="2:51" ht="13.5" customHeight="1" thickBot="1" x14ac:dyDescent="0.25">
      <c r="B243" s="1" t="s">
        <v>108</v>
      </c>
      <c r="N243" s="111">
        <v>0</v>
      </c>
      <c r="O243" s="113"/>
      <c r="P243" s="113"/>
      <c r="Q243" s="112"/>
      <c r="R243" s="1" t="s">
        <v>0</v>
      </c>
      <c r="Z243" s="10"/>
      <c r="AA243" s="272" t="s">
        <v>408</v>
      </c>
      <c r="AB243" s="226"/>
      <c r="AC243" s="226"/>
      <c r="AD243" s="226"/>
      <c r="AE243" s="226"/>
      <c r="AF243" s="226"/>
      <c r="AG243" s="226"/>
      <c r="AH243" s="226"/>
      <c r="AI243" s="226"/>
      <c r="AJ243" s="226"/>
      <c r="AK243" s="226"/>
      <c r="AL243" s="226"/>
      <c r="AM243" s="226"/>
      <c r="AN243" s="226"/>
      <c r="AO243" s="226"/>
      <c r="AP243" s="226"/>
      <c r="AQ243" s="226"/>
      <c r="AR243" s="226"/>
      <c r="AS243" s="226"/>
      <c r="AT243" s="226"/>
      <c r="AU243" s="226"/>
      <c r="AV243" s="226"/>
    </row>
    <row r="244" spans="2:51" x14ac:dyDescent="0.2">
      <c r="N244" s="70" t="s">
        <v>418</v>
      </c>
      <c r="Z244" s="10"/>
      <c r="AA244" s="226"/>
      <c r="AB244" s="226"/>
      <c r="AC244" s="226"/>
      <c r="AD244" s="226"/>
      <c r="AE244" s="226"/>
      <c r="AF244" s="226"/>
      <c r="AG244" s="226"/>
      <c r="AH244" s="226"/>
      <c r="AI244" s="226"/>
      <c r="AJ244" s="226"/>
      <c r="AK244" s="226"/>
      <c r="AL244" s="226"/>
      <c r="AM244" s="226"/>
      <c r="AN244" s="226"/>
      <c r="AO244" s="226"/>
      <c r="AP244" s="226"/>
      <c r="AQ244" s="226"/>
      <c r="AR244" s="226"/>
      <c r="AS244" s="226"/>
      <c r="AT244" s="226"/>
      <c r="AU244" s="226"/>
      <c r="AV244" s="226"/>
      <c r="AY244" t="b">
        <f>AND(AW241=FALSE,N241&lt;&gt;"",ISBLANK(N243))</f>
        <v>0</v>
      </c>
    </row>
    <row r="245" spans="2:51" x14ac:dyDescent="0.2">
      <c r="Z245" s="10"/>
      <c r="AA245" s="226"/>
      <c r="AB245" s="226"/>
      <c r="AC245" s="226"/>
      <c r="AD245" s="226"/>
      <c r="AE245" s="226"/>
      <c r="AF245" s="226"/>
      <c r="AG245" s="226"/>
      <c r="AH245" s="226"/>
      <c r="AI245" s="226"/>
      <c r="AJ245" s="226"/>
      <c r="AK245" s="226"/>
      <c r="AL245" s="226"/>
      <c r="AM245" s="226"/>
      <c r="AN245" s="226"/>
      <c r="AO245" s="226"/>
      <c r="AP245" s="226"/>
      <c r="AQ245" s="226"/>
      <c r="AR245" s="226"/>
      <c r="AS245" s="226"/>
      <c r="AT245" s="226"/>
      <c r="AU245" s="226"/>
      <c r="AV245" s="226"/>
    </row>
    <row r="246" spans="2:51" x14ac:dyDescent="0.2">
      <c r="Z246" s="10"/>
      <c r="AA246" s="226"/>
      <c r="AB246" s="226"/>
      <c r="AC246" s="226"/>
      <c r="AD246" s="226"/>
      <c r="AE246" s="226"/>
      <c r="AF246" s="226"/>
      <c r="AG246" s="226"/>
      <c r="AH246" s="226"/>
      <c r="AI246" s="226"/>
      <c r="AJ246" s="226"/>
      <c r="AK246" s="226"/>
      <c r="AL246" s="226"/>
      <c r="AM246" s="226"/>
      <c r="AN246" s="226"/>
      <c r="AO246" s="226"/>
      <c r="AP246" s="226"/>
      <c r="AQ246" s="226"/>
      <c r="AR246" s="226"/>
      <c r="AS246" s="226"/>
      <c r="AT246" s="226"/>
      <c r="AU246" s="226"/>
      <c r="AV246" s="226"/>
    </row>
  </sheetData>
  <sheetProtection sheet="1" objects="1" scenarios="1" selectLockedCells="1"/>
  <mergeCells count="333">
    <mergeCell ref="Q203:R204"/>
    <mergeCell ref="S203:T204"/>
    <mergeCell ref="U203:V204"/>
    <mergeCell ref="W203:X204"/>
    <mergeCell ref="F38:L38"/>
    <mergeCell ref="T45:X45"/>
    <mergeCell ref="F47:M47"/>
    <mergeCell ref="Q47:X47"/>
    <mergeCell ref="J233:M233"/>
    <mergeCell ref="S222:X222"/>
    <mergeCell ref="N221:Q221"/>
    <mergeCell ref="N220:Q220"/>
    <mergeCell ref="N222:R222"/>
    <mergeCell ref="N218:R218"/>
    <mergeCell ref="S218:X218"/>
    <mergeCell ref="V219:X219"/>
    <mergeCell ref="S219:U219"/>
    <mergeCell ref="K56:P57"/>
    <mergeCell ref="H64:W64"/>
    <mergeCell ref="G74:R74"/>
    <mergeCell ref="G82:R82"/>
    <mergeCell ref="G86:R86"/>
    <mergeCell ref="G45:P45"/>
    <mergeCell ref="G78:R78"/>
    <mergeCell ref="AA47:AV47"/>
    <mergeCell ref="A9:L10"/>
    <mergeCell ref="Q10:R10"/>
    <mergeCell ref="T10:U10"/>
    <mergeCell ref="W10:X10"/>
    <mergeCell ref="H13:X13"/>
    <mergeCell ref="G22:I22"/>
    <mergeCell ref="K22:N22"/>
    <mergeCell ref="U18:X18"/>
    <mergeCell ref="J33:Y34"/>
    <mergeCell ref="C24:E24"/>
    <mergeCell ref="AA34:AV34"/>
    <mergeCell ref="AA36:AV36"/>
    <mergeCell ref="H15:X15"/>
    <mergeCell ref="AA18:AV18"/>
    <mergeCell ref="AA20:AV20"/>
    <mergeCell ref="AA243:AV246"/>
    <mergeCell ref="N241:W241"/>
    <mergeCell ref="N243:Q243"/>
    <mergeCell ref="AA217:AV222"/>
    <mergeCell ref="AA224:AV224"/>
    <mergeCell ref="Q219:R219"/>
    <mergeCell ref="N219:P219"/>
    <mergeCell ref="AE209:AF210"/>
    <mergeCell ref="AG209:AH210"/>
    <mergeCell ref="AI209:AJ210"/>
    <mergeCell ref="AK209:AL210"/>
    <mergeCell ref="AM209:AR210"/>
    <mergeCell ref="AE213:AF214"/>
    <mergeCell ref="AG213:AH214"/>
    <mergeCell ref="AI213:AJ214"/>
    <mergeCell ref="AK213:AL214"/>
    <mergeCell ref="AM213:AR214"/>
    <mergeCell ref="AE211:AF212"/>
    <mergeCell ref="AG211:AH212"/>
    <mergeCell ref="AI211:AJ212"/>
    <mergeCell ref="AK211:AL212"/>
    <mergeCell ref="AM211:AR212"/>
    <mergeCell ref="S220:W220"/>
    <mergeCell ref="S221:W221"/>
    <mergeCell ref="B218:F218"/>
    <mergeCell ref="B219:F219"/>
    <mergeCell ref="B220:F220"/>
    <mergeCell ref="B221:F221"/>
    <mergeCell ref="B222:F222"/>
    <mergeCell ref="I219:L219"/>
    <mergeCell ref="I220:L220"/>
    <mergeCell ref="I221:L221"/>
    <mergeCell ref="I222:L222"/>
    <mergeCell ref="I218:M218"/>
    <mergeCell ref="G221:H221"/>
    <mergeCell ref="G222:H222"/>
    <mergeCell ref="G218:H218"/>
    <mergeCell ref="G219:H219"/>
    <mergeCell ref="G220:H220"/>
    <mergeCell ref="AM205:AR206"/>
    <mergeCell ref="Y207:AD208"/>
    <mergeCell ref="Q205:R206"/>
    <mergeCell ref="S205:T206"/>
    <mergeCell ref="U205:V206"/>
    <mergeCell ref="W205:X206"/>
    <mergeCell ref="Y205:AD206"/>
    <mergeCell ref="AK207:AL208"/>
    <mergeCell ref="AM207:AR208"/>
    <mergeCell ref="AE205:AF206"/>
    <mergeCell ref="AG205:AH206"/>
    <mergeCell ref="AE207:AF208"/>
    <mergeCell ref="AG207:AH208"/>
    <mergeCell ref="AI207:AJ208"/>
    <mergeCell ref="U207:V208"/>
    <mergeCell ref="W207:X208"/>
    <mergeCell ref="AI205:AJ206"/>
    <mergeCell ref="AK205:AL206"/>
    <mergeCell ref="AE199:AF200"/>
    <mergeCell ref="AG199:AH200"/>
    <mergeCell ref="AI199:AJ200"/>
    <mergeCell ref="AK199:AL200"/>
    <mergeCell ref="AM199:AR200"/>
    <mergeCell ref="AE197:AF198"/>
    <mergeCell ref="AG197:AH198"/>
    <mergeCell ref="AI197:AJ198"/>
    <mergeCell ref="AK197:AL198"/>
    <mergeCell ref="AM197:AR198"/>
    <mergeCell ref="AE203:AF204"/>
    <mergeCell ref="AG203:AH204"/>
    <mergeCell ref="AI203:AJ204"/>
    <mergeCell ref="AK203:AL204"/>
    <mergeCell ref="AM203:AR204"/>
    <mergeCell ref="AE201:AF202"/>
    <mergeCell ref="AG201:AH202"/>
    <mergeCell ref="AI201:AJ202"/>
    <mergeCell ref="AK201:AL202"/>
    <mergeCell ref="AM201:AR202"/>
    <mergeCell ref="U195:V196"/>
    <mergeCell ref="W195:X196"/>
    <mergeCell ref="AE195:AF196"/>
    <mergeCell ref="AG195:AH196"/>
    <mergeCell ref="AI195:AJ196"/>
    <mergeCell ref="AK195:AL196"/>
    <mergeCell ref="AM195:AR196"/>
    <mergeCell ref="Q213:R214"/>
    <mergeCell ref="S213:T214"/>
    <mergeCell ref="U213:V214"/>
    <mergeCell ref="W213:X214"/>
    <mergeCell ref="Y213:AD214"/>
    <mergeCell ref="Q211:R212"/>
    <mergeCell ref="S211:T212"/>
    <mergeCell ref="U211:V212"/>
    <mergeCell ref="W211:X212"/>
    <mergeCell ref="Y211:AD212"/>
    <mergeCell ref="Q209:R210"/>
    <mergeCell ref="S209:T210"/>
    <mergeCell ref="U209:V210"/>
    <mergeCell ref="W209:X210"/>
    <mergeCell ref="Y209:AD210"/>
    <mergeCell ref="Q207:R208"/>
    <mergeCell ref="S207:T208"/>
    <mergeCell ref="I195:J196"/>
    <mergeCell ref="G197:H198"/>
    <mergeCell ref="I197:J198"/>
    <mergeCell ref="E199:F200"/>
    <mergeCell ref="E201:F202"/>
    <mergeCell ref="E203:F204"/>
    <mergeCell ref="Y195:AD196"/>
    <mergeCell ref="Q201:R202"/>
    <mergeCell ref="S201:T202"/>
    <mergeCell ref="U201:V202"/>
    <mergeCell ref="W201:X202"/>
    <mergeCell ref="Y201:AD202"/>
    <mergeCell ref="Q199:R200"/>
    <mergeCell ref="S199:T200"/>
    <mergeCell ref="U199:V200"/>
    <mergeCell ref="W199:X200"/>
    <mergeCell ref="Y199:AD200"/>
    <mergeCell ref="Q197:R198"/>
    <mergeCell ref="S197:T198"/>
    <mergeCell ref="U197:V198"/>
    <mergeCell ref="W197:X198"/>
    <mergeCell ref="Y197:AD198"/>
    <mergeCell ref="Q195:R196"/>
    <mergeCell ref="S195:T196"/>
    <mergeCell ref="C205:D206"/>
    <mergeCell ref="E205:F206"/>
    <mergeCell ref="G205:H206"/>
    <mergeCell ref="I205:J206"/>
    <mergeCell ref="K205:P206"/>
    <mergeCell ref="G203:H204"/>
    <mergeCell ref="I203:J204"/>
    <mergeCell ref="C195:D196"/>
    <mergeCell ref="C197:D198"/>
    <mergeCell ref="C199:D200"/>
    <mergeCell ref="C201:D202"/>
    <mergeCell ref="C203:D204"/>
    <mergeCell ref="K199:P200"/>
    <mergeCell ref="K201:P202"/>
    <mergeCell ref="K203:P204"/>
    <mergeCell ref="G199:H200"/>
    <mergeCell ref="G201:H202"/>
    <mergeCell ref="I199:J200"/>
    <mergeCell ref="I201:J202"/>
    <mergeCell ref="E195:F196"/>
    <mergeCell ref="E197:F198"/>
    <mergeCell ref="K195:P196"/>
    <mergeCell ref="K197:P198"/>
    <mergeCell ref="G195:H196"/>
    <mergeCell ref="U190:X191"/>
    <mergeCell ref="Y190:AD194"/>
    <mergeCell ref="U192:V194"/>
    <mergeCell ref="W192:X194"/>
    <mergeCell ref="C211:D212"/>
    <mergeCell ref="C213:D214"/>
    <mergeCell ref="E213:F214"/>
    <mergeCell ref="E211:F212"/>
    <mergeCell ref="G211:H212"/>
    <mergeCell ref="G213:H214"/>
    <mergeCell ref="I211:J212"/>
    <mergeCell ref="I213:J214"/>
    <mergeCell ref="K211:P212"/>
    <mergeCell ref="K213:P214"/>
    <mergeCell ref="E209:F210"/>
    <mergeCell ref="G209:H210"/>
    <mergeCell ref="I209:J210"/>
    <mergeCell ref="K209:P210"/>
    <mergeCell ref="C207:D208"/>
    <mergeCell ref="E207:F208"/>
    <mergeCell ref="G207:H208"/>
    <mergeCell ref="C209:D210"/>
    <mergeCell ref="I207:J208"/>
    <mergeCell ref="K207:P208"/>
    <mergeCell ref="C190:D194"/>
    <mergeCell ref="F29:L29"/>
    <mergeCell ref="AA149:AV149"/>
    <mergeCell ref="AA153:AV153"/>
    <mergeCell ref="AA68:AV68"/>
    <mergeCell ref="AA74:AV74"/>
    <mergeCell ref="AA78:AV78"/>
    <mergeCell ref="AA84:AV84"/>
    <mergeCell ref="G49:H49"/>
    <mergeCell ref="J49:K49"/>
    <mergeCell ref="F31:L31"/>
    <mergeCell ref="N29:O29"/>
    <mergeCell ref="F36:L36"/>
    <mergeCell ref="N36:O36"/>
    <mergeCell ref="R36:S36"/>
    <mergeCell ref="AA155:AV155"/>
    <mergeCell ref="AA157:AV157"/>
    <mergeCell ref="E190:F194"/>
    <mergeCell ref="AI192:AJ194"/>
    <mergeCell ref="AE190:AF194"/>
    <mergeCell ref="AM190:AR194"/>
    <mergeCell ref="G190:J191"/>
    <mergeCell ref="AA96:AV99"/>
    <mergeCell ref="G105:Y106"/>
    <mergeCell ref="X3:Z4"/>
    <mergeCell ref="AA3:AA4"/>
    <mergeCell ref="AB3:AC4"/>
    <mergeCell ref="AD3:AD4"/>
    <mergeCell ref="AA147:AV147"/>
    <mergeCell ref="AE3:AF4"/>
    <mergeCell ref="G90:R90"/>
    <mergeCell ref="G94:R94"/>
    <mergeCell ref="G98:R98"/>
    <mergeCell ref="J104:L104"/>
    <mergeCell ref="O104:Q104"/>
    <mergeCell ref="AA88:AV88"/>
    <mergeCell ref="AA92:AV92"/>
    <mergeCell ref="A3:T4"/>
    <mergeCell ref="AA86:AV86"/>
    <mergeCell ref="AA90:AV90"/>
    <mergeCell ref="AA94:AV94"/>
    <mergeCell ref="AA102:AV102"/>
    <mergeCell ref="G26:S26"/>
    <mergeCell ref="I43:S43"/>
    <mergeCell ref="J60:T60"/>
    <mergeCell ref="A5:C6"/>
    <mergeCell ref="A7:C8"/>
    <mergeCell ref="R29:S29"/>
    <mergeCell ref="AG3:AG4"/>
    <mergeCell ref="AH3:AL4"/>
    <mergeCell ref="AM3:AV4"/>
    <mergeCell ref="AI5:AI6"/>
    <mergeCell ref="X5:AH6"/>
    <mergeCell ref="AA15:AV15"/>
    <mergeCell ref="AA54:AV54"/>
    <mergeCell ref="AA66:AV66"/>
    <mergeCell ref="AA56:AV56"/>
    <mergeCell ref="M49:X49"/>
    <mergeCell ref="AA38:AV38"/>
    <mergeCell ref="AA41:AV41"/>
    <mergeCell ref="AA43:AV43"/>
    <mergeCell ref="AA45:AV45"/>
    <mergeCell ref="AA24:AV24"/>
    <mergeCell ref="AA29:AV29"/>
    <mergeCell ref="U20:X20"/>
    <mergeCell ref="U3:W4"/>
    <mergeCell ref="U5:W6"/>
    <mergeCell ref="U7:W8"/>
    <mergeCell ref="G24:W24"/>
    <mergeCell ref="X7:AV8"/>
    <mergeCell ref="D5:T6"/>
    <mergeCell ref="D7:T8"/>
    <mergeCell ref="AA225:AV225"/>
    <mergeCell ref="AA226:AV226"/>
    <mergeCell ref="AA229:AV229"/>
    <mergeCell ref="AA231:AV231"/>
    <mergeCell ref="AA111:AV111"/>
    <mergeCell ref="AA113:AV113"/>
    <mergeCell ref="AA115:AV115"/>
    <mergeCell ref="AA124:AV124"/>
    <mergeCell ref="AA125:AV125"/>
    <mergeCell ref="AA130:AV130"/>
    <mergeCell ref="AA132:AV132"/>
    <mergeCell ref="AA165:AV172"/>
    <mergeCell ref="AA134:AV134"/>
    <mergeCell ref="AA138:AV138"/>
    <mergeCell ref="AA139:AV139"/>
    <mergeCell ref="AA142:AV142"/>
    <mergeCell ref="AA144:AV144"/>
    <mergeCell ref="AA145:AV145"/>
    <mergeCell ref="AA117:AV117"/>
    <mergeCell ref="AA159:AV159"/>
    <mergeCell ref="Y203:AD204"/>
    <mergeCell ref="AG190:AH194"/>
    <mergeCell ref="AI190:AL191"/>
    <mergeCell ref="AK192:AL194"/>
    <mergeCell ref="G99:Y100"/>
    <mergeCell ref="AA80:AV81"/>
    <mergeCell ref="BG192:BJ192"/>
    <mergeCell ref="BK192:BN192"/>
    <mergeCell ref="BO192:BR192"/>
    <mergeCell ref="AA161:AV161"/>
    <mergeCell ref="AA176:AV176"/>
    <mergeCell ref="AA178:AV178"/>
    <mergeCell ref="J162:N162"/>
    <mergeCell ref="I111:J111"/>
    <mergeCell ref="L111:M111"/>
    <mergeCell ref="O111:P111"/>
    <mergeCell ref="K122:L122"/>
    <mergeCell ref="Q124:T124"/>
    <mergeCell ref="H129:I129"/>
    <mergeCell ref="O129:R129"/>
    <mergeCell ref="H142:O142"/>
    <mergeCell ref="H145:O145"/>
    <mergeCell ref="Q122:R122"/>
    <mergeCell ref="G192:H194"/>
    <mergeCell ref="I192:J194"/>
    <mergeCell ref="K190:P194"/>
    <mergeCell ref="Q190:R194"/>
    <mergeCell ref="S190:T194"/>
  </mergeCells>
  <phoneticPr fontId="2"/>
  <conditionalFormatting sqref="Q10:R10 C24">
    <cfRule type="expression" dxfId="309" priority="81">
      <formula>$AX$66</formula>
    </cfRule>
  </conditionalFormatting>
  <conditionalFormatting sqref="T10:U10">
    <cfRule type="expression" dxfId="308" priority="80">
      <formula>$AX$66</formula>
    </cfRule>
  </conditionalFormatting>
  <conditionalFormatting sqref="W10:X10">
    <cfRule type="expression" dxfId="307" priority="79">
      <formula>$AX$66</formula>
    </cfRule>
  </conditionalFormatting>
  <conditionalFormatting sqref="H15">
    <cfRule type="expression" dxfId="306" priority="78">
      <formula>$AX$66</formula>
    </cfRule>
  </conditionalFormatting>
  <conditionalFormatting sqref="AA10 B230 H16:H17">
    <cfRule type="expression" dxfId="305" priority="75">
      <formula>$AY10</formula>
    </cfRule>
  </conditionalFormatting>
  <conditionalFormatting sqref="O22">
    <cfRule type="expression" dxfId="304" priority="72">
      <formula>$AY22</formula>
    </cfRule>
  </conditionalFormatting>
  <conditionalFormatting sqref="T26">
    <cfRule type="expression" dxfId="303" priority="71">
      <formula>$AY26</formula>
    </cfRule>
  </conditionalFormatting>
  <conditionalFormatting sqref="AW43">
    <cfRule type="expression" dxfId="302" priority="67">
      <formula>$AW$62</formula>
    </cfRule>
    <cfRule type="expression" dxfId="301" priority="68">
      <formula>$AW$62</formula>
    </cfRule>
    <cfRule type="expression" dxfId="300" priority="69">
      <formula>$AW$62</formula>
    </cfRule>
  </conditionalFormatting>
  <conditionalFormatting sqref="I43:S43">
    <cfRule type="expression" dxfId="299" priority="66">
      <formula>$AW$43</formula>
    </cfRule>
  </conditionalFormatting>
  <conditionalFormatting sqref="T43">
    <cfRule type="expression" dxfId="298" priority="65">
      <formula>$AY43</formula>
    </cfRule>
  </conditionalFormatting>
  <conditionalFormatting sqref="E58">
    <cfRule type="expression" dxfId="297" priority="64">
      <formula>$AW$61+$AW$58</formula>
    </cfRule>
  </conditionalFormatting>
  <conditionalFormatting sqref="J60:T60">
    <cfRule type="expression" dxfId="296" priority="63">
      <formula>$AW$60</formula>
    </cfRule>
  </conditionalFormatting>
  <conditionalFormatting sqref="K56">
    <cfRule type="expression" dxfId="295" priority="61">
      <formula>$AY$58</formula>
    </cfRule>
  </conditionalFormatting>
  <conditionalFormatting sqref="N62">
    <cfRule type="expression" dxfId="294" priority="60">
      <formula>$AY$60</formula>
    </cfRule>
  </conditionalFormatting>
  <conditionalFormatting sqref="L52">
    <cfRule type="expression" dxfId="293" priority="59">
      <formula>$AY$52</formula>
    </cfRule>
  </conditionalFormatting>
  <conditionalFormatting sqref="AW58">
    <cfRule type="expression" dxfId="292" priority="56">
      <formula>$AW$62</formula>
    </cfRule>
    <cfRule type="expression" dxfId="291" priority="57">
      <formula>$AW$62</formula>
    </cfRule>
    <cfRule type="expression" dxfId="290" priority="58">
      <formula>$AW$62</formula>
    </cfRule>
  </conditionalFormatting>
  <conditionalFormatting sqref="AW60">
    <cfRule type="expression" dxfId="289" priority="53">
      <formula>$AW$62</formula>
    </cfRule>
    <cfRule type="expression" dxfId="288" priority="54">
      <formula>$AW$62</formula>
    </cfRule>
    <cfRule type="expression" dxfId="287" priority="55">
      <formula>$AW$62</formula>
    </cfRule>
  </conditionalFormatting>
  <conditionalFormatting sqref="H64:W64">
    <cfRule type="expression" dxfId="286" priority="51">
      <formula>$AW$64</formula>
    </cfRule>
  </conditionalFormatting>
  <conditionalFormatting sqref="J66">
    <cfRule type="expression" dxfId="285" priority="50">
      <formula>$AY$66</formula>
    </cfRule>
  </conditionalFormatting>
  <conditionalFormatting sqref="C69">
    <cfRule type="expression" dxfId="284" priority="49">
      <formula>$AY$69</formula>
    </cfRule>
  </conditionalFormatting>
  <conditionalFormatting sqref="T74">
    <cfRule type="expression" dxfId="283" priority="48">
      <formula>$AY74</formula>
    </cfRule>
  </conditionalFormatting>
  <conditionalFormatting sqref="T82">
    <cfRule type="expression" dxfId="282" priority="47">
      <formula>$AY82</formula>
    </cfRule>
  </conditionalFormatting>
  <conditionalFormatting sqref="T86">
    <cfRule type="expression" dxfId="281" priority="46">
      <formula>$AY86</formula>
    </cfRule>
  </conditionalFormatting>
  <conditionalFormatting sqref="T90">
    <cfRule type="expression" dxfId="280" priority="45">
      <formula>$AY90</formula>
    </cfRule>
  </conditionalFormatting>
  <conditionalFormatting sqref="T78">
    <cfRule type="expression" dxfId="279" priority="44">
      <formula>$AY78</formula>
    </cfRule>
  </conditionalFormatting>
  <conditionalFormatting sqref="T94">
    <cfRule type="expression" dxfId="278" priority="43">
      <formula>$AY94</formula>
    </cfRule>
  </conditionalFormatting>
  <conditionalFormatting sqref="T98">
    <cfRule type="expression" dxfId="277" priority="42">
      <formula>$AY98</formula>
    </cfRule>
  </conditionalFormatting>
  <conditionalFormatting sqref="T104">
    <cfRule type="expression" dxfId="276" priority="41">
      <formula>$AY104</formula>
    </cfRule>
  </conditionalFormatting>
  <conditionalFormatting sqref="P113">
    <cfRule type="expression" dxfId="275" priority="38">
      <formula>$AY113</formula>
    </cfRule>
  </conditionalFormatting>
  <conditionalFormatting sqref="S111">
    <cfRule type="expression" dxfId="274" priority="39">
      <formula>$AY111</formula>
    </cfRule>
  </conditionalFormatting>
  <conditionalFormatting sqref="F118">
    <cfRule type="expression" dxfId="273" priority="37">
      <formula>$AY$115</formula>
    </cfRule>
  </conditionalFormatting>
  <conditionalFormatting sqref="T122">
    <cfRule type="expression" dxfId="272" priority="36">
      <formula>$AY122</formula>
    </cfRule>
  </conditionalFormatting>
  <conditionalFormatting sqref="Q125">
    <cfRule type="expression" dxfId="271" priority="35">
      <formula>$AY125</formula>
    </cfRule>
  </conditionalFormatting>
  <conditionalFormatting sqref="D138">
    <cfRule type="expression" dxfId="270" priority="34">
      <formula>$AY138</formula>
    </cfRule>
  </conditionalFormatting>
  <conditionalFormatting sqref="H144">
    <cfRule type="expression" dxfId="269" priority="33">
      <formula>$AY142</formula>
    </cfRule>
  </conditionalFormatting>
  <conditionalFormatting sqref="H147">
    <cfRule type="expression" dxfId="268" priority="32">
      <formula>$AY145</formula>
    </cfRule>
  </conditionalFormatting>
  <conditionalFormatting sqref="D153">
    <cfRule type="expression" dxfId="267" priority="30">
      <formula>$AY151</formula>
    </cfRule>
  </conditionalFormatting>
  <conditionalFormatting sqref="P162">
    <cfRule type="expression" dxfId="266" priority="29">
      <formula>$AY162</formula>
    </cfRule>
  </conditionalFormatting>
  <conditionalFormatting sqref="J162:N162">
    <cfRule type="expression" dxfId="265" priority="25">
      <formula>$AW$162</formula>
    </cfRule>
  </conditionalFormatting>
  <conditionalFormatting sqref="D176">
    <cfRule type="expression" dxfId="264" priority="24">
      <formula>$AY174</formula>
    </cfRule>
  </conditionalFormatting>
  <conditionalFormatting sqref="AB215">
    <cfRule type="expression" dxfId="263" priority="22">
      <formula>$AY$216</formula>
    </cfRule>
  </conditionalFormatting>
  <conditionalFormatting sqref="G217">
    <cfRule type="expression" dxfId="262" priority="4">
      <formula>$AZ$217</formula>
    </cfRule>
  </conditionalFormatting>
  <conditionalFormatting sqref="O229">
    <cfRule type="expression" dxfId="261" priority="20">
      <formula>$AY$231</formula>
    </cfRule>
  </conditionalFormatting>
  <conditionalFormatting sqref="P232:P233 Q233">
    <cfRule type="expression" dxfId="260" priority="18">
      <formula>$AY$229</formula>
    </cfRule>
  </conditionalFormatting>
  <conditionalFormatting sqref="AW229">
    <cfRule type="expression" dxfId="259" priority="15">
      <formula>$AW$62</formula>
    </cfRule>
    <cfRule type="expression" dxfId="258" priority="16">
      <formula>$AW$62</formula>
    </cfRule>
    <cfRule type="expression" dxfId="257" priority="17">
      <formula>$AW$62</formula>
    </cfRule>
  </conditionalFormatting>
  <conditionalFormatting sqref="J233:M233">
    <cfRule type="expression" dxfId="256" priority="14">
      <formula>$AW$229</formula>
    </cfRule>
  </conditionalFormatting>
  <conditionalFormatting sqref="N241:W241">
    <cfRule type="expression" dxfId="255" priority="13">
      <formula>$AW$241</formula>
    </cfRule>
  </conditionalFormatting>
  <conditionalFormatting sqref="N243:Q243">
    <cfRule type="expression" dxfId="254" priority="12">
      <formula>$AW$241</formula>
    </cfRule>
  </conditionalFormatting>
  <conditionalFormatting sqref="N242">
    <cfRule type="expression" dxfId="253" priority="11">
      <formula>$AY$242</formula>
    </cfRule>
  </conditionalFormatting>
  <conditionalFormatting sqref="N244">
    <cfRule type="expression" dxfId="252" priority="10">
      <formula>$AY$244</formula>
    </cfRule>
  </conditionalFormatting>
  <conditionalFormatting sqref="T16:T17">
    <cfRule type="expression" dxfId="251" priority="8">
      <formula>$AY$20</formula>
    </cfRule>
    <cfRule type="expression" dxfId="250" priority="9">
      <formula>$AY$18</formula>
    </cfRule>
  </conditionalFormatting>
  <conditionalFormatting sqref="N31">
    <cfRule type="expression" dxfId="249" priority="7">
      <formula>$AY$31</formula>
    </cfRule>
  </conditionalFormatting>
  <conditionalFormatting sqref="O130">
    <cfRule type="expression" dxfId="248" priority="6">
      <formula>$AY$129</formula>
    </cfRule>
  </conditionalFormatting>
  <conditionalFormatting sqref="G45:P45 T45:X45 Q47:X47 F47:M47 G49:H49 J49:K49 M49:X49">
    <cfRule type="expression" dxfId="247" priority="5">
      <formula>$AW$45</formula>
    </cfRule>
  </conditionalFormatting>
  <conditionalFormatting sqref="J33">
    <cfRule type="expression" dxfId="246" priority="364">
      <formula>$AY$33</formula>
    </cfRule>
  </conditionalFormatting>
  <conditionalFormatting sqref="K195:P214 Y195:AD214 AM195:AR214">
    <cfRule type="expression" dxfId="245" priority="3">
      <formula>$BD$195</formula>
    </cfRule>
  </conditionalFormatting>
  <conditionalFormatting sqref="G105:Y106">
    <cfRule type="expression" dxfId="244" priority="2">
      <formula>$AZ$105</formula>
    </cfRule>
  </conditionalFormatting>
  <conditionalFormatting sqref="G99:Y100">
    <cfRule type="expression" dxfId="243" priority="1">
      <formula>$AZ$99</formula>
    </cfRule>
  </conditionalFormatting>
  <dataValidations count="29">
    <dataValidation type="list" allowBlank="1" showDropDown="1" showInputMessage="1" showErrorMessage="1" error="1~12月を選択して下さい" sqref="T10:U10">
      <formula1>"1,2,3,4,5,6,7,8,9,10,11,12"</formula1>
    </dataValidation>
    <dataValidation type="whole" operator="greaterThanOrEqual" allowBlank="1" showInputMessage="1" showErrorMessage="1" error="2019年以降の有効な年を入力して下さい" sqref="Q10:R10">
      <formula1>2000</formula1>
    </dataValidation>
    <dataValidation type="whole" allowBlank="1" showInputMessage="1" showErrorMessage="1" error="有効な日付を入力して下さい" sqref="W10:X10">
      <formula1>1</formula1>
      <formula2>31</formula2>
    </dataValidation>
    <dataValidation type="textLength" operator="equal" allowBlank="1" showInputMessage="1" showErrorMessage="1" error="4桁の番号を入力して下さい" sqref="K22:N22 J49:K49">
      <formula1>4</formula1>
    </dataValidation>
    <dataValidation type="textLength" operator="equal" allowBlank="1" showInputMessage="1" showErrorMessage="1" error="7桁の番号を入力して下さい" sqref="U18:X18">
      <formula1>7</formula1>
    </dataValidation>
    <dataValidation type="list" allowBlank="1" showInputMessage="1" showErrorMessage="1" error="有効な値(1,2,3,4)から選択してください。" sqref="D41 E58 C153 C176">
      <formula1>"1,2,3,4"</formula1>
    </dataValidation>
    <dataValidation type="list" allowBlank="1" showInputMessage="1" showErrorMessage="1" error="有効な値(1,2,3)から選択してください。" sqref="D137 F117 C54">
      <formula1>"1,2,3"</formula1>
    </dataValidation>
    <dataValidation type="list" allowBlank="1" showInputMessage="1" showErrorMessage="1" error="有効な値(1,2)から選択してください。" sqref="C68 B229">
      <formula1>"1,2"</formula1>
    </dataValidation>
    <dataValidation type="whole" operator="greaterThan" allowBlank="1" showInputMessage="1" showErrorMessage="1" sqref="AX122">
      <formula1>0</formula1>
    </dataValidation>
    <dataValidation type="whole" allowBlank="1" showInputMessage="1" showErrorMessage="1" error="0～11の整数で入力してください。" sqref="O104:Q104">
      <formula1>0</formula1>
      <formula2>11</formula2>
    </dataValidation>
    <dataValidation type="whole" allowBlank="1" showInputMessage="1" showErrorMessage="1" error="1900年以降を入力してください。" sqref="I111:J111">
      <formula1>1900</formula1>
      <formula2>9998</formula2>
    </dataValidation>
    <dataValidation type="list" allowBlank="1" showDropDown="1" showInputMessage="1" showErrorMessage="1" error="１~12月を選択してください。" sqref="L111:M111">
      <formula1>"1,2,3,4,5,6,7,8,9,10,11,12"</formula1>
    </dataValidation>
    <dataValidation type="whole" allowBlank="1" showInputMessage="1" showErrorMessage="1" error="1~31日を入力してください。" sqref="O111:P111">
      <formula1>1</formula1>
      <formula2>31</formula2>
    </dataValidation>
    <dataValidation type="whole" allowBlank="1" showInputMessage="1" showErrorMessage="1" error="整数(≧0)で入力してください。" sqref="H129:I129 Q122:R122">
      <formula1>0</formula1>
      <formula2>99</formula2>
    </dataValidation>
    <dataValidation type="textLength" operator="equal" allowBlank="1" showInputMessage="1" showErrorMessage="1" error="3桁の番号を入力して下さい" sqref="G22:I22 G49:H49">
      <formula1>3</formula1>
    </dataValidation>
    <dataValidation type="whole" allowBlank="1" showInputMessage="1" showErrorMessage="1" error="整数(≧0)で入力してください。" sqref="O129:R129">
      <formula1>0</formula1>
      <formula2>9999</formula2>
    </dataValidation>
    <dataValidation type="whole" allowBlank="1" showInputMessage="1" showErrorMessage="1" error="整数(≧0)で入力してください。" sqref="J162:N162">
      <formula1>0</formula1>
      <formula2>100</formula2>
    </dataValidation>
    <dataValidation type="whole" allowBlank="1" showInputMessage="1" showErrorMessage="1" error="整数(≧0)で入力してください。" sqref="N243:Q243 K195:P214 Y195:AD214 AM195:AR214">
      <formula1>0</formula1>
      <formula2>2000000000</formula2>
    </dataValidation>
    <dataValidation type="list" allowBlank="1" showInputMessage="1" showErrorMessage="1" sqref="C24">
      <formula1>"北海道,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operator="greaterThanOrEqual" allowBlank="1" showInputMessage="1" showErrorMessage="1" error="整数で入力してください。" sqref="N241:W241"/>
    <dataValidation type="whole" allowBlank="1" showInputMessage="1" showErrorMessage="1" error="0~99の整数で入力してください。" sqref="J104:L104">
      <formula1>0</formula1>
      <formula2>99</formula2>
    </dataValidation>
    <dataValidation type="whole" allowBlank="1" showInputMessage="1" showErrorMessage="1" error="整数(&gt;0)で入力してください。" sqref="K122:L122">
      <formula1>1</formula1>
      <formula2>99</formula2>
    </dataValidation>
    <dataValidation type="decimal" allowBlank="1" showInputMessage="1" showErrorMessage="1" error="小数点数(&gt;0)で入力してください。" sqref="H145:O145 H142:O142 G195:H214 U195:V214 AI195:AJ214">
      <formula1>0.01</formula1>
      <formula2>2000000000</formula2>
    </dataValidation>
    <dataValidation type="whole" allowBlank="1" showInputMessage="1" showErrorMessage="1" error="整数(&gt;0)で入力してください。" sqref="J233:M233">
      <formula1>1</formula1>
      <formula2>2000000000</formula2>
    </dataValidation>
    <dataValidation type="list" allowBlank="1" showInputMessage="1" showErrorMessage="1" error="有効な値(1,2)から選択してください。" sqref="F113">
      <formula1>IF($G$82&gt;0,$BB$113,$BA$113:$BB$113)</formula1>
    </dataValidation>
    <dataValidation type="whole" allowBlank="1" showInputMessage="1" showErrorMessage="1" error="整数(&gt;0)で入力してください。" sqref="Q124:T124 E195:F214 S195:T214 AG195:AH214">
      <formula1>1</formula1>
      <formula2>9999</formula2>
    </dataValidation>
    <dataValidation type="decimal" allowBlank="1" showInputMessage="1" showErrorMessage="1" error="小数点数(≧0)で入力してください。" sqref="I195:J214 W195:X214 AK195:AL214">
      <formula1>0</formula1>
      <formula2>2000000000</formula2>
    </dataValidation>
    <dataValidation type="textLength" operator="equal" allowBlank="1" showInputMessage="1" showErrorMessage="1" error="9桁の番号を入力して下さい" sqref="U20:X20">
      <formula1>9</formula1>
    </dataValidation>
    <dataValidation type="whole" allowBlank="1" showInputMessage="1" showErrorMessage="1" error="0~9999999999の整数で入力してください。" sqref="G74:R74 G78:R78 G82:R82 G86:R86 G90:R90 G94:R94 G98:R98">
      <formula1>0</formula1>
      <formula2>9999999999</formula2>
    </dataValidation>
  </dataValidations>
  <pageMargins left="0.7" right="0.7" top="0.75" bottom="0.75" header="0.3" footer="0.3"/>
  <pageSetup paperSize="9" orientation="landscape" r:id="rId1"/>
  <headerFooter>
    <oddFooter xml:space="preserve">&amp;R&amp;P </oddFooter>
  </headerFooter>
  <rowBreaks count="3" manualBreakCount="3">
    <brk id="49" max="16383" man="1"/>
    <brk id="95" max="16383" man="1"/>
    <brk id="22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15</xdr:col>
                    <xdr:colOff>127000</xdr:colOff>
                    <xdr:row>14</xdr:row>
                    <xdr:rowOff>165100</xdr:rowOff>
                  </from>
                  <to>
                    <xdr:col>20</xdr:col>
                    <xdr:colOff>0</xdr:colOff>
                    <xdr:row>16</xdr:row>
                    <xdr:rowOff>69850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19</xdr:col>
                    <xdr:colOff>95250</xdr:colOff>
                    <xdr:row>14</xdr:row>
                    <xdr:rowOff>165100</xdr:rowOff>
                  </from>
                  <to>
                    <xdr:col>25</xdr:col>
                    <xdr:colOff>19050</xdr:colOff>
                    <xdr:row>16</xdr:row>
                    <xdr:rowOff>69850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B816"/>
  <sheetViews>
    <sheetView view="pageLayout" zoomScaleNormal="100" zoomScaleSheetLayoutView="85" workbookViewId="0">
      <selection activeCell="C38" sqref="C38"/>
    </sheetView>
  </sheetViews>
  <sheetFormatPr defaultRowHeight="13" x14ac:dyDescent="0.2"/>
  <cols>
    <col min="1" max="48" width="2.7265625" customWidth="1"/>
    <col min="53" max="54" width="2.7265625" bestFit="1" customWidth="1"/>
  </cols>
  <sheetData>
    <row r="1" spans="1:48" ht="19.5" customHeight="1" x14ac:dyDescent="0.2">
      <c r="A1" s="23" t="s">
        <v>111</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row>
    <row r="2" spans="1:48" ht="6.75" customHeight="1" x14ac:dyDescent="0.2"/>
    <row r="3" spans="1:48" x14ac:dyDescent="0.2">
      <c r="B3" t="s">
        <v>112</v>
      </c>
    </row>
    <row r="4" spans="1:48" ht="6.75" customHeight="1" x14ac:dyDescent="0.2"/>
    <row r="5" spans="1:48" x14ac:dyDescent="0.2">
      <c r="C5" s="35" t="s">
        <v>115</v>
      </c>
    </row>
    <row r="6" spans="1:48" ht="6.75" customHeight="1" x14ac:dyDescent="0.2">
      <c r="C6" s="35"/>
    </row>
    <row r="7" spans="1:48" x14ac:dyDescent="0.2">
      <c r="D7" s="35" t="s">
        <v>116</v>
      </c>
    </row>
    <row r="8" spans="1:48" ht="6.75" customHeight="1" x14ac:dyDescent="0.2"/>
    <row r="9" spans="1:48" x14ac:dyDescent="0.2">
      <c r="C9" s="35" t="s">
        <v>113</v>
      </c>
    </row>
    <row r="10" spans="1:48" ht="6.75" customHeight="1" x14ac:dyDescent="0.2"/>
    <row r="11" spans="1:48" x14ac:dyDescent="0.2">
      <c r="B11" t="s">
        <v>114</v>
      </c>
    </row>
    <row r="12" spans="1:48" ht="6.75" customHeight="1" x14ac:dyDescent="0.2"/>
    <row r="13" spans="1:48" x14ac:dyDescent="0.2">
      <c r="C13" t="s">
        <v>374</v>
      </c>
    </row>
    <row r="14" spans="1:48" ht="6.75" customHeight="1" x14ac:dyDescent="0.2"/>
    <row r="15" spans="1:48" x14ac:dyDescent="0.2">
      <c r="D15" t="s">
        <v>117</v>
      </c>
    </row>
    <row r="16" spans="1:48" ht="6.75" customHeight="1" x14ac:dyDescent="0.2"/>
    <row r="17" spans="1:48" x14ac:dyDescent="0.2">
      <c r="C17" t="s">
        <v>118</v>
      </c>
    </row>
    <row r="18" spans="1:48" ht="6.75" customHeight="1" x14ac:dyDescent="0.2"/>
    <row r="19" spans="1:48" x14ac:dyDescent="0.2">
      <c r="D19" t="s">
        <v>119</v>
      </c>
    </row>
    <row r="20" spans="1:48" ht="6.75" customHeight="1" x14ac:dyDescent="0.2"/>
    <row r="21" spans="1:48" x14ac:dyDescent="0.2">
      <c r="D21" t="s">
        <v>120</v>
      </c>
    </row>
    <row r="22" spans="1:48" ht="6.75" customHeight="1" x14ac:dyDescent="0.2"/>
    <row r="23" spans="1:48" x14ac:dyDescent="0.2">
      <c r="C23" t="s">
        <v>121</v>
      </c>
    </row>
    <row r="27" spans="1:48" x14ac:dyDescent="0.2">
      <c r="A27" s="7" t="s">
        <v>359</v>
      </c>
      <c r="Z27" s="10"/>
    </row>
    <row r="28" spans="1:48" ht="6.75" customHeight="1" x14ac:dyDescent="0.2">
      <c r="Z28" s="10"/>
    </row>
    <row r="29" spans="1:48" x14ac:dyDescent="0.2">
      <c r="B29" t="s">
        <v>122</v>
      </c>
      <c r="Z29" s="10"/>
      <c r="AA29" s="203" t="s">
        <v>125</v>
      </c>
      <c r="AB29" s="203"/>
      <c r="AC29" s="203"/>
      <c r="AD29" s="203"/>
      <c r="AE29" s="203"/>
      <c r="AF29" s="203"/>
      <c r="AG29" s="203"/>
      <c r="AH29" s="203"/>
      <c r="AI29" s="203"/>
      <c r="AJ29" s="203"/>
      <c r="AK29" s="203"/>
      <c r="AL29" s="203"/>
      <c r="AM29" s="203"/>
      <c r="AN29" s="203"/>
      <c r="AO29" s="203"/>
      <c r="AP29" s="203"/>
      <c r="AQ29" s="203"/>
      <c r="AR29" s="203"/>
      <c r="AS29" s="203"/>
      <c r="AT29" s="203"/>
      <c r="AU29" s="203"/>
      <c r="AV29" s="203"/>
    </row>
    <row r="30" spans="1:48" ht="6.75" customHeight="1" x14ac:dyDescent="0.2">
      <c r="Z30" s="10"/>
    </row>
    <row r="31" spans="1:48" x14ac:dyDescent="0.2">
      <c r="B31" s="36" t="s">
        <v>123</v>
      </c>
      <c r="Z31" s="10"/>
      <c r="AA31" s="203" t="s">
        <v>126</v>
      </c>
      <c r="AB31" s="203"/>
      <c r="AC31" s="203"/>
      <c r="AD31" s="203"/>
      <c r="AE31" s="203"/>
      <c r="AF31" s="203"/>
      <c r="AG31" s="203"/>
      <c r="AH31" s="203"/>
      <c r="AI31" s="203"/>
      <c r="AJ31" s="203"/>
      <c r="AK31" s="203"/>
      <c r="AL31" s="203"/>
      <c r="AM31" s="203"/>
      <c r="AN31" s="203"/>
      <c r="AO31" s="203"/>
      <c r="AP31" s="203"/>
      <c r="AQ31" s="203"/>
      <c r="AR31" s="203"/>
      <c r="AS31" s="203"/>
      <c r="AT31" s="203"/>
      <c r="AU31" s="203"/>
      <c r="AV31" s="203"/>
    </row>
    <row r="32" spans="1:48" x14ac:dyDescent="0.2">
      <c r="Z32" s="10"/>
    </row>
    <row r="33" spans="1:54" x14ac:dyDescent="0.2">
      <c r="Z33" s="10"/>
    </row>
    <row r="34" spans="1:54" x14ac:dyDescent="0.2">
      <c r="A34" s="37" t="s">
        <v>124</v>
      </c>
      <c r="Z34" s="10"/>
    </row>
    <row r="35" spans="1:54" ht="6.75" customHeight="1" x14ac:dyDescent="0.2">
      <c r="Z35" s="10"/>
    </row>
    <row r="36" spans="1:54" x14ac:dyDescent="0.2">
      <c r="B36" t="s">
        <v>345</v>
      </c>
      <c r="Z36" s="10"/>
      <c r="AA36" s="203" t="s">
        <v>127</v>
      </c>
      <c r="AB36" s="203"/>
      <c r="AC36" s="203"/>
      <c r="AD36" s="203"/>
      <c r="AE36" s="203"/>
      <c r="AF36" s="203"/>
      <c r="AG36" s="203"/>
      <c r="AH36" s="203"/>
      <c r="AI36" s="203"/>
      <c r="AJ36" s="203"/>
      <c r="AK36" s="203"/>
      <c r="AL36" s="203"/>
      <c r="AM36" s="203"/>
      <c r="AN36" s="203"/>
      <c r="AO36" s="203"/>
      <c r="AP36" s="203"/>
      <c r="AQ36" s="203"/>
      <c r="AR36" s="203"/>
      <c r="AS36" s="203"/>
      <c r="AT36" s="203"/>
      <c r="AU36" s="203"/>
      <c r="AV36" s="203"/>
    </row>
    <row r="37" spans="1:54" ht="6.75" customHeight="1" thickBot="1" x14ac:dyDescent="0.25">
      <c r="Z37" s="10"/>
    </row>
    <row r="38" spans="1:54" ht="13.5" customHeight="1" thickBot="1" x14ac:dyDescent="0.25">
      <c r="C38" s="65"/>
      <c r="D38" t="s">
        <v>414</v>
      </c>
      <c r="E38" s="44"/>
      <c r="K38" s="70" t="s">
        <v>418</v>
      </c>
      <c r="Z38" s="10"/>
      <c r="AA38" s="106" t="s">
        <v>352</v>
      </c>
      <c r="AB38" s="106"/>
      <c r="AC38" s="106"/>
      <c r="AD38" s="106"/>
      <c r="AE38" s="106"/>
      <c r="AF38" s="106"/>
      <c r="AG38" s="106"/>
      <c r="AH38" s="106"/>
      <c r="AI38" s="106"/>
      <c r="AJ38" s="106"/>
      <c r="AK38" s="106"/>
      <c r="AL38" s="106"/>
      <c r="AM38" s="106"/>
      <c r="AN38" s="106"/>
      <c r="AO38" s="106"/>
      <c r="AP38" s="106"/>
      <c r="AQ38" s="106"/>
      <c r="AR38" s="106"/>
      <c r="AS38" s="106"/>
      <c r="AT38" s="106"/>
      <c r="AU38" s="106"/>
      <c r="AV38" s="106"/>
      <c r="AY38" t="b">
        <f>ISBLANK(C38)</f>
        <v>1</v>
      </c>
    </row>
    <row r="39" spans="1:54" ht="6.75" customHeight="1" x14ac:dyDescent="0.2">
      <c r="C39" s="43"/>
      <c r="Z39" s="10"/>
      <c r="AA39" s="41"/>
      <c r="AB39" s="41"/>
      <c r="AC39" s="41"/>
      <c r="AD39" s="41"/>
      <c r="AE39" s="41"/>
      <c r="AF39" s="41"/>
      <c r="AG39" s="41"/>
      <c r="AH39" s="41"/>
      <c r="AI39" s="41"/>
      <c r="AJ39" s="41"/>
      <c r="AK39" s="41"/>
      <c r="AL39" s="41"/>
      <c r="AM39" s="41"/>
      <c r="AN39" s="41"/>
      <c r="AO39" s="41"/>
      <c r="AP39" s="41"/>
      <c r="AQ39" s="41"/>
      <c r="AR39" s="41"/>
      <c r="AS39" s="41"/>
      <c r="AT39" s="41"/>
      <c r="AU39" s="41"/>
      <c r="AV39" s="41"/>
    </row>
    <row r="40" spans="1:54" x14ac:dyDescent="0.2">
      <c r="C40" s="93" t="s">
        <v>409</v>
      </c>
      <c r="Z40" s="10"/>
      <c r="AA40" s="217" t="s">
        <v>353</v>
      </c>
      <c r="AB40" s="217"/>
      <c r="AC40" s="217"/>
      <c r="AD40" s="217"/>
      <c r="AE40" s="217"/>
      <c r="AF40" s="217"/>
      <c r="AG40" s="217"/>
      <c r="AH40" s="217"/>
      <c r="AI40" s="217"/>
      <c r="AJ40" s="217"/>
      <c r="AK40" s="217"/>
      <c r="AL40" s="217"/>
      <c r="AM40" s="217"/>
      <c r="AN40" s="217"/>
      <c r="AO40" s="217"/>
      <c r="AP40" s="217"/>
      <c r="AQ40" s="217"/>
      <c r="AR40" s="217"/>
      <c r="AS40" s="217"/>
      <c r="AT40" s="217"/>
      <c r="AU40" s="217"/>
      <c r="AV40" s="217"/>
    </row>
    <row r="41" spans="1:54" ht="6.75" customHeight="1" x14ac:dyDescent="0.2">
      <c r="C41" s="43"/>
      <c r="Z41" s="10"/>
    </row>
    <row r="42" spans="1:54" x14ac:dyDescent="0.2">
      <c r="D42" s="45" t="s">
        <v>459</v>
      </c>
      <c r="Z42" s="10"/>
    </row>
    <row r="43" spans="1:54" ht="6.75" customHeight="1" thickBot="1" x14ac:dyDescent="0.25">
      <c r="E43" s="43"/>
      <c r="Z43" s="10"/>
    </row>
    <row r="44" spans="1:54" ht="13.5" thickBot="1" x14ac:dyDescent="0.25">
      <c r="D44" s="65"/>
      <c r="E44" s="44" t="s">
        <v>415</v>
      </c>
      <c r="F44" s="44"/>
      <c r="P44" s="70" t="s">
        <v>418</v>
      </c>
      <c r="Z44" s="10"/>
      <c r="AW44" t="b">
        <f>NOT(C38=1)</f>
        <v>1</v>
      </c>
      <c r="AY44" t="b">
        <f>AND(NOT(AW44),ISBLANK(D44))</f>
        <v>0</v>
      </c>
      <c r="BA44">
        <v>1</v>
      </c>
      <c r="BB44">
        <v>2</v>
      </c>
    </row>
    <row r="45" spans="1:54" ht="6.75" customHeight="1" x14ac:dyDescent="0.2">
      <c r="C45" s="43"/>
      <c r="Z45" s="10"/>
    </row>
    <row r="46" spans="1:54" x14ac:dyDescent="0.2">
      <c r="C46" s="43"/>
      <c r="D46" s="66" t="s">
        <v>507</v>
      </c>
      <c r="E46" s="67"/>
      <c r="F46" s="67"/>
      <c r="G46" s="67"/>
      <c r="H46" s="67"/>
      <c r="I46" s="67"/>
      <c r="J46" s="68"/>
      <c r="K46" s="301"/>
      <c r="L46" s="301"/>
      <c r="M46" s="301"/>
      <c r="N46" s="69"/>
      <c r="O46" s="67"/>
      <c r="P46" s="67"/>
      <c r="Q46" s="67"/>
      <c r="R46" s="301"/>
      <c r="S46" s="301"/>
      <c r="Z46" s="10"/>
    </row>
    <row r="47" spans="1:54" ht="6.75" customHeight="1" thickBot="1" x14ac:dyDescent="0.25">
      <c r="C47" s="43"/>
      <c r="Z47" s="10"/>
    </row>
    <row r="48" spans="1:54" ht="13.5" thickBot="1" x14ac:dyDescent="0.25">
      <c r="C48" s="44" t="s">
        <v>410</v>
      </c>
      <c r="E48" s="1" t="s">
        <v>411</v>
      </c>
      <c r="G48" s="111">
        <v>0</v>
      </c>
      <c r="H48" s="112"/>
      <c r="I48" s="2" t="s">
        <v>550</v>
      </c>
      <c r="K48" t="s">
        <v>553</v>
      </c>
      <c r="N48" s="38"/>
      <c r="O48" s="111">
        <v>0</v>
      </c>
      <c r="P48" s="112"/>
      <c r="Q48" s="1" t="s">
        <v>0</v>
      </c>
      <c r="R48" s="70" t="s">
        <v>418</v>
      </c>
      <c r="S48" s="43"/>
      <c r="Z48" s="10"/>
      <c r="AW48" t="b">
        <f>NOT(AND(C38=1,D44=1))</f>
        <v>1</v>
      </c>
      <c r="AX48" t="b">
        <f>NOT(AND(C38=1,D44=1))</f>
        <v>1</v>
      </c>
      <c r="AY48" t="b">
        <f>OR(AND(NOT(AW48),ISBLANK(G48)),AND(NOT(AX48),ISBLANK(O48)))</f>
        <v>0</v>
      </c>
    </row>
    <row r="49" spans="2:54" ht="13.5" customHeight="1" x14ac:dyDescent="0.2">
      <c r="B49" t="s">
        <v>346</v>
      </c>
      <c r="C49" s="43"/>
      <c r="Z49" s="10"/>
      <c r="AA49" s="166" t="s">
        <v>347</v>
      </c>
      <c r="AB49" s="166"/>
      <c r="AC49" s="166"/>
      <c r="AD49" s="166"/>
      <c r="AE49" s="166"/>
      <c r="AF49" s="166"/>
      <c r="AG49" s="166"/>
      <c r="AH49" s="166"/>
      <c r="AI49" s="166"/>
      <c r="AJ49" s="166"/>
      <c r="AK49" s="166"/>
      <c r="AL49" s="166"/>
      <c r="AM49" s="166"/>
      <c r="AN49" s="166"/>
      <c r="AO49" s="166"/>
      <c r="AP49" s="166"/>
      <c r="AQ49" s="166"/>
      <c r="AR49" s="166"/>
      <c r="AS49" s="166"/>
      <c r="AT49" s="166"/>
      <c r="AU49" s="166"/>
      <c r="AV49" s="166"/>
    </row>
    <row r="50" spans="2:54" ht="6.75" customHeight="1" thickBot="1" x14ac:dyDescent="0.25">
      <c r="Z50" s="10"/>
      <c r="AA50" s="40"/>
      <c r="AB50" s="40"/>
      <c r="AC50" s="40"/>
      <c r="AD50" s="40"/>
      <c r="AE50" s="40"/>
      <c r="AF50" s="40"/>
      <c r="AG50" s="40"/>
      <c r="AH50" s="40"/>
      <c r="AI50" s="40"/>
      <c r="AJ50" s="40"/>
      <c r="AK50" s="40"/>
      <c r="AL50" s="40"/>
      <c r="AM50" s="40"/>
      <c r="AN50" s="40"/>
      <c r="AO50" s="40"/>
      <c r="AP50" s="40"/>
      <c r="AQ50" s="40"/>
      <c r="AR50" s="40"/>
      <c r="AS50" s="40"/>
      <c r="AT50" s="40"/>
      <c r="AU50" s="40"/>
      <c r="AV50" s="40"/>
    </row>
    <row r="51" spans="2:54" ht="13.5" thickBot="1" x14ac:dyDescent="0.25">
      <c r="C51" s="65"/>
      <c r="D51" t="s">
        <v>414</v>
      </c>
      <c r="E51" s="44"/>
      <c r="K51" s="70" t="s">
        <v>418</v>
      </c>
      <c r="Z51" s="10"/>
      <c r="AA51" s="166" t="s">
        <v>348</v>
      </c>
      <c r="AB51" s="167"/>
      <c r="AC51" s="167"/>
      <c r="AD51" s="167"/>
      <c r="AE51" s="167"/>
      <c r="AF51" s="167"/>
      <c r="AG51" s="167"/>
      <c r="AH51" s="167"/>
      <c r="AI51" s="167"/>
      <c r="AJ51" s="167"/>
      <c r="AK51" s="167"/>
      <c r="AL51" s="167"/>
      <c r="AM51" s="167"/>
      <c r="AN51" s="167"/>
      <c r="AO51" s="167"/>
      <c r="AP51" s="167"/>
      <c r="AQ51" s="167"/>
      <c r="AR51" s="167"/>
      <c r="AS51" s="167"/>
      <c r="AT51" s="167"/>
      <c r="AU51" s="167"/>
      <c r="AV51" s="167"/>
      <c r="AY51" t="b">
        <f>ISBLANK(C51)</f>
        <v>1</v>
      </c>
    </row>
    <row r="52" spans="2:54" ht="6.75" customHeight="1" x14ac:dyDescent="0.2">
      <c r="C52" s="43"/>
      <c r="Z52" s="10"/>
      <c r="AA52" s="40"/>
      <c r="AB52" s="40"/>
      <c r="AC52" s="40"/>
      <c r="AD52" s="40"/>
      <c r="AE52" s="40"/>
      <c r="AF52" s="40"/>
      <c r="AG52" s="40"/>
      <c r="AH52" s="40"/>
      <c r="AI52" s="40"/>
      <c r="AJ52" s="40"/>
      <c r="AK52" s="40"/>
      <c r="AL52" s="40"/>
      <c r="AM52" s="40"/>
      <c r="AN52" s="40"/>
      <c r="AO52" s="40"/>
      <c r="AP52" s="40"/>
      <c r="AQ52" s="40"/>
      <c r="AR52" s="40"/>
      <c r="AS52" s="40"/>
      <c r="AT52" s="40"/>
      <c r="AU52" s="40"/>
      <c r="AV52" s="40"/>
    </row>
    <row r="53" spans="2:54" x14ac:dyDescent="0.2">
      <c r="C53" s="93" t="s">
        <v>409</v>
      </c>
      <c r="Z53" s="10"/>
      <c r="AA53" s="166" t="s">
        <v>349</v>
      </c>
      <c r="AB53" s="167"/>
      <c r="AC53" s="167"/>
      <c r="AD53" s="167"/>
      <c r="AE53" s="167"/>
      <c r="AF53" s="167"/>
      <c r="AG53" s="167"/>
      <c r="AH53" s="167"/>
      <c r="AI53" s="167"/>
      <c r="AJ53" s="167"/>
      <c r="AK53" s="167"/>
      <c r="AL53" s="167"/>
      <c r="AM53" s="167"/>
      <c r="AN53" s="167"/>
      <c r="AO53" s="167"/>
      <c r="AP53" s="167"/>
      <c r="AQ53" s="167"/>
      <c r="AR53" s="167"/>
      <c r="AS53" s="167"/>
      <c r="AT53" s="167"/>
      <c r="AU53" s="167"/>
      <c r="AV53" s="167"/>
    </row>
    <row r="54" spans="2:54" ht="6.75" customHeight="1" x14ac:dyDescent="0.2">
      <c r="C54" s="43"/>
      <c r="Z54" s="10"/>
      <c r="AA54" s="59"/>
      <c r="AB54" s="59"/>
      <c r="AC54" s="59"/>
      <c r="AD54" s="59"/>
      <c r="AE54" s="59"/>
      <c r="AF54" s="59"/>
      <c r="AG54" s="59"/>
      <c r="AH54" s="59"/>
      <c r="AI54" s="59"/>
      <c r="AJ54" s="59"/>
      <c r="AK54" s="59"/>
      <c r="AL54" s="59"/>
      <c r="AM54" s="59"/>
      <c r="AN54" s="59"/>
      <c r="AO54" s="59"/>
      <c r="AP54" s="59"/>
      <c r="AQ54" s="59"/>
      <c r="AR54" s="59"/>
      <c r="AS54" s="59"/>
      <c r="AT54" s="59"/>
      <c r="AU54" s="59"/>
      <c r="AV54" s="59"/>
    </row>
    <row r="55" spans="2:54" x14ac:dyDescent="0.2">
      <c r="D55" s="45" t="s">
        <v>413</v>
      </c>
      <c r="Z55" s="10"/>
    </row>
    <row r="56" spans="2:54" ht="6.75" customHeight="1" thickBot="1" x14ac:dyDescent="0.25">
      <c r="E56" s="43"/>
      <c r="Z56" s="10"/>
      <c r="AA56" s="11"/>
      <c r="AB56" s="11"/>
      <c r="AC56" s="11"/>
    </row>
    <row r="57" spans="2:54" ht="13.5" thickBot="1" x14ac:dyDescent="0.25">
      <c r="D57" s="65"/>
      <c r="E57" s="44" t="s">
        <v>415</v>
      </c>
      <c r="F57" s="44"/>
      <c r="P57" s="70" t="s">
        <v>418</v>
      </c>
      <c r="Z57" s="10"/>
      <c r="AA57" s="11"/>
      <c r="AB57" s="11"/>
      <c r="AC57" s="11"/>
      <c r="AW57" t="b">
        <f>NOT(C51=1)</f>
        <v>1</v>
      </c>
      <c r="AY57" t="b">
        <f>AND(NOT(AW57),ISBLANK(D57))</f>
        <v>0</v>
      </c>
      <c r="BA57">
        <v>1</v>
      </c>
      <c r="BB57">
        <v>2</v>
      </c>
    </row>
    <row r="58" spans="2:54" ht="6.75" customHeight="1" x14ac:dyDescent="0.2">
      <c r="C58" s="43"/>
      <c r="Z58" s="10"/>
      <c r="AA58" s="11"/>
      <c r="AB58" s="11"/>
      <c r="AC58" s="11"/>
    </row>
    <row r="59" spans="2:54" x14ac:dyDescent="0.2">
      <c r="C59" s="43"/>
      <c r="D59" s="66" t="s">
        <v>507</v>
      </c>
      <c r="E59" s="67"/>
      <c r="F59" s="67"/>
      <c r="G59" s="67"/>
      <c r="H59" s="67"/>
      <c r="I59" s="67"/>
      <c r="J59" s="68"/>
      <c r="K59" s="301"/>
      <c r="L59" s="301"/>
      <c r="M59" s="301"/>
      <c r="N59" s="69"/>
      <c r="O59" s="67"/>
      <c r="P59" s="67"/>
      <c r="Q59" s="67"/>
      <c r="R59" s="301"/>
      <c r="S59" s="301"/>
      <c r="Z59" s="10"/>
      <c r="AA59" s="11"/>
      <c r="AB59" s="11"/>
      <c r="AC59" s="11"/>
    </row>
    <row r="60" spans="2:54" ht="6.75" customHeight="1" thickBot="1" x14ac:dyDescent="0.25">
      <c r="C60" s="43"/>
      <c r="Z60" s="10"/>
      <c r="AA60" s="11"/>
      <c r="AB60" s="11"/>
      <c r="AC60" s="11"/>
    </row>
    <row r="61" spans="2:54" ht="13.5" thickBot="1" x14ac:dyDescent="0.25">
      <c r="C61" s="44" t="s">
        <v>410</v>
      </c>
      <c r="E61" s="1" t="s">
        <v>411</v>
      </c>
      <c r="G61" s="111">
        <v>0</v>
      </c>
      <c r="H61" s="112"/>
      <c r="I61" s="2" t="s">
        <v>550</v>
      </c>
      <c r="K61" t="s">
        <v>554</v>
      </c>
      <c r="N61" s="38"/>
      <c r="O61" s="111">
        <v>0</v>
      </c>
      <c r="P61" s="112"/>
      <c r="Q61" s="2" t="s">
        <v>412</v>
      </c>
      <c r="R61" s="70" t="s">
        <v>418</v>
      </c>
      <c r="S61" s="43"/>
      <c r="Z61" s="10"/>
      <c r="AA61" s="11"/>
      <c r="AB61" s="11"/>
      <c r="AC61" s="11"/>
      <c r="AW61" t="b">
        <f>NOT(AND(C51=1,D57=1))</f>
        <v>1</v>
      </c>
      <c r="AX61" t="b">
        <f>NOT(AND(C51=1,D57=1))</f>
        <v>1</v>
      </c>
      <c r="AY61" t="b">
        <f>OR(AND(NOT(AW61),ISBLANK(G61)),AND(NOT(AX61),ISBLANK(O61)))</f>
        <v>0</v>
      </c>
    </row>
    <row r="62" spans="2:54" ht="6.75" customHeight="1" x14ac:dyDescent="0.2">
      <c r="C62" s="43"/>
      <c r="Z62" s="10"/>
      <c r="AA62" s="11"/>
      <c r="AB62" s="11"/>
      <c r="AC62" s="11"/>
    </row>
    <row r="63" spans="2:54" x14ac:dyDescent="0.2">
      <c r="C63" s="44"/>
      <c r="Z63" s="10"/>
      <c r="AA63" s="11"/>
      <c r="AB63" s="11"/>
      <c r="AC63" s="11"/>
    </row>
    <row r="64" spans="2:54" x14ac:dyDescent="0.2">
      <c r="Z64" s="10"/>
      <c r="AA64" s="11"/>
      <c r="AB64" s="11"/>
      <c r="AC64" s="11"/>
    </row>
    <row r="65" spans="2:54" x14ac:dyDescent="0.2">
      <c r="B65" t="s">
        <v>128</v>
      </c>
      <c r="Z65" s="10"/>
      <c r="AA65" s="11"/>
      <c r="AB65" s="11"/>
      <c r="AC65" s="11"/>
    </row>
    <row r="66" spans="2:54" ht="6.75" customHeight="1" x14ac:dyDescent="0.2">
      <c r="Z66" s="10"/>
      <c r="AA66" s="11"/>
      <c r="AB66" s="11"/>
      <c r="AC66" s="11"/>
    </row>
    <row r="67" spans="2:54" ht="13.5" customHeight="1" x14ac:dyDescent="0.2">
      <c r="B67" s="44" t="s">
        <v>241</v>
      </c>
      <c r="Z67" s="10"/>
      <c r="AA67" s="166" t="s">
        <v>350</v>
      </c>
      <c r="AB67" s="166"/>
      <c r="AC67" s="166"/>
      <c r="AD67" s="166"/>
      <c r="AE67" s="166"/>
      <c r="AF67" s="166"/>
      <c r="AG67" s="166"/>
      <c r="AH67" s="166"/>
      <c r="AI67" s="166"/>
      <c r="AJ67" s="166"/>
      <c r="AK67" s="166"/>
      <c r="AL67" s="166"/>
      <c r="AM67" s="166"/>
      <c r="AN67" s="166"/>
      <c r="AO67" s="166"/>
      <c r="AP67" s="166"/>
      <c r="AQ67" s="166"/>
      <c r="AR67" s="166"/>
      <c r="AS67" s="166"/>
      <c r="AT67" s="166"/>
      <c r="AU67" s="166"/>
      <c r="AV67" s="166"/>
    </row>
    <row r="68" spans="2:54" ht="6.75" customHeight="1" thickBot="1" x14ac:dyDescent="0.25">
      <c r="Z68" s="10"/>
      <c r="AA68" s="40"/>
      <c r="AB68" s="40"/>
      <c r="AC68" s="40"/>
      <c r="AD68" s="40"/>
      <c r="AE68" s="40"/>
      <c r="AF68" s="40"/>
      <c r="AG68" s="40"/>
      <c r="AH68" s="40"/>
      <c r="AI68" s="40"/>
      <c r="AJ68" s="40"/>
      <c r="AK68" s="40"/>
      <c r="AL68" s="40"/>
      <c r="AM68" s="40"/>
      <c r="AN68" s="40"/>
      <c r="AO68" s="40"/>
      <c r="AP68" s="40"/>
      <c r="AQ68" s="40"/>
      <c r="AR68" s="40"/>
      <c r="AS68" s="40"/>
      <c r="AT68" s="40"/>
      <c r="AU68" s="40"/>
      <c r="AV68" s="40"/>
    </row>
    <row r="69" spans="2:54" ht="13.5" thickBot="1" x14ac:dyDescent="0.25">
      <c r="C69" s="65"/>
      <c r="D69" t="s">
        <v>414</v>
      </c>
      <c r="E69" s="44"/>
      <c r="K69" s="70" t="s">
        <v>418</v>
      </c>
      <c r="Z69" s="10"/>
      <c r="AA69" s="167" t="s">
        <v>351</v>
      </c>
      <c r="AB69" s="167"/>
      <c r="AC69" s="167"/>
      <c r="AD69" s="167"/>
      <c r="AE69" s="167"/>
      <c r="AF69" s="167"/>
      <c r="AG69" s="167"/>
      <c r="AH69" s="167"/>
      <c r="AI69" s="167"/>
      <c r="AJ69" s="167"/>
      <c r="AK69" s="167"/>
      <c r="AL69" s="167"/>
      <c r="AM69" s="167"/>
      <c r="AN69" s="167"/>
      <c r="AO69" s="167"/>
      <c r="AP69" s="167"/>
      <c r="AQ69" s="167"/>
      <c r="AR69" s="167"/>
      <c r="AS69" s="167"/>
      <c r="AT69" s="167"/>
      <c r="AU69" s="167"/>
      <c r="AV69" s="167"/>
      <c r="AY69" t="b">
        <f>ISBLANK(C69)</f>
        <v>1</v>
      </c>
    </row>
    <row r="70" spans="2:54" ht="6.75" customHeight="1" x14ac:dyDescent="0.2">
      <c r="C70" s="43"/>
      <c r="Z70" s="10"/>
      <c r="AA70" s="40"/>
      <c r="AB70" s="40"/>
      <c r="AC70" s="40"/>
      <c r="AD70" s="40"/>
      <c r="AE70" s="40"/>
      <c r="AF70" s="40"/>
      <c r="AG70" s="40"/>
      <c r="AH70" s="40"/>
      <c r="AI70" s="40"/>
      <c r="AJ70" s="40"/>
      <c r="AK70" s="40"/>
      <c r="AL70" s="40"/>
      <c r="AM70" s="40"/>
      <c r="AN70" s="40"/>
      <c r="AO70" s="40"/>
      <c r="AP70" s="40"/>
      <c r="AQ70" s="40"/>
      <c r="AR70" s="40"/>
      <c r="AS70" s="40"/>
      <c r="AT70" s="40"/>
      <c r="AU70" s="40"/>
      <c r="AV70" s="40"/>
    </row>
    <row r="71" spans="2:54" x14ac:dyDescent="0.2">
      <c r="C71" s="93" t="s">
        <v>409</v>
      </c>
      <c r="Z71" s="10"/>
      <c r="AA71" s="40"/>
      <c r="AB71" s="40"/>
      <c r="AC71" s="40"/>
      <c r="AD71" s="40"/>
      <c r="AE71" s="40"/>
      <c r="AF71" s="40"/>
      <c r="AG71" s="40"/>
      <c r="AH71" s="40"/>
      <c r="AI71" s="40"/>
      <c r="AJ71" s="40"/>
      <c r="AK71" s="40"/>
      <c r="AL71" s="40"/>
      <c r="AM71" s="40"/>
      <c r="AN71" s="40"/>
      <c r="AO71" s="40"/>
      <c r="AP71" s="40"/>
      <c r="AQ71" s="40"/>
      <c r="AR71" s="40"/>
      <c r="AS71" s="40"/>
      <c r="AT71" s="40"/>
      <c r="AU71" s="40"/>
      <c r="AV71" s="40"/>
    </row>
    <row r="72" spans="2:54" ht="6.75" customHeight="1" x14ac:dyDescent="0.2">
      <c r="C72" s="43"/>
      <c r="Z72" s="10"/>
      <c r="AA72" s="11"/>
      <c r="AB72" s="11"/>
      <c r="AC72" s="11"/>
    </row>
    <row r="73" spans="2:54" x14ac:dyDescent="0.2">
      <c r="D73" s="45" t="s">
        <v>133</v>
      </c>
      <c r="Z73" s="10"/>
      <c r="AA73" s="11"/>
      <c r="AB73" s="11"/>
      <c r="AC73" s="11"/>
    </row>
    <row r="74" spans="2:54" ht="6.75" customHeight="1" thickBot="1" x14ac:dyDescent="0.25">
      <c r="E74" s="43"/>
      <c r="Z74" s="10"/>
      <c r="AA74" s="11"/>
      <c r="AB74" s="11"/>
      <c r="AC74" s="11"/>
    </row>
    <row r="75" spans="2:54" ht="13.5" thickBot="1" x14ac:dyDescent="0.25">
      <c r="D75" s="65"/>
      <c r="E75" s="44" t="s">
        <v>415</v>
      </c>
      <c r="F75" s="44"/>
      <c r="P75" s="70" t="s">
        <v>418</v>
      </c>
      <c r="Z75" s="10"/>
      <c r="AA75" s="11"/>
      <c r="AB75" s="11"/>
      <c r="AC75" s="11"/>
      <c r="AW75" t="b">
        <f>NOT(C69=1)</f>
        <v>1</v>
      </c>
      <c r="AY75" t="b">
        <f>AND(NOT(AW75),ISBLANK(D75))</f>
        <v>0</v>
      </c>
      <c r="BA75">
        <v>1</v>
      </c>
      <c r="BB75">
        <v>2</v>
      </c>
    </row>
    <row r="76" spans="2:54" ht="6.75" customHeight="1" x14ac:dyDescent="0.2">
      <c r="C76" s="43"/>
      <c r="Z76" s="10"/>
      <c r="AA76" s="11"/>
      <c r="AB76" s="11"/>
      <c r="AC76" s="11"/>
    </row>
    <row r="77" spans="2:54" x14ac:dyDescent="0.2">
      <c r="C77" s="43"/>
      <c r="D77" s="66" t="s">
        <v>507</v>
      </c>
      <c r="E77" s="67"/>
      <c r="F77" s="67"/>
      <c r="G77" s="67"/>
      <c r="H77" s="67"/>
      <c r="I77" s="67"/>
      <c r="J77" s="68"/>
      <c r="K77" s="301"/>
      <c r="L77" s="301"/>
      <c r="M77" s="301"/>
      <c r="N77" s="69"/>
      <c r="O77" s="67"/>
      <c r="P77" s="67"/>
      <c r="Q77" s="67"/>
      <c r="R77" s="301"/>
      <c r="S77" s="301"/>
      <c r="Z77" s="10"/>
      <c r="AA77" s="11"/>
      <c r="AB77" s="11"/>
      <c r="AC77" s="11"/>
    </row>
    <row r="78" spans="2:54" ht="6.75" customHeight="1" thickBot="1" x14ac:dyDescent="0.25">
      <c r="C78" s="43"/>
      <c r="Z78" s="10"/>
      <c r="AA78" s="11"/>
      <c r="AB78" s="11"/>
      <c r="AC78" s="11"/>
    </row>
    <row r="79" spans="2:54" ht="13.5" thickBot="1" x14ac:dyDescent="0.25">
      <c r="C79" s="44" t="s">
        <v>410</v>
      </c>
      <c r="E79" s="1" t="s">
        <v>411</v>
      </c>
      <c r="G79" s="111">
        <v>0</v>
      </c>
      <c r="H79" s="112"/>
      <c r="I79" s="2" t="s">
        <v>552</v>
      </c>
      <c r="K79" t="s">
        <v>554</v>
      </c>
      <c r="N79" s="80"/>
      <c r="O79" s="111">
        <v>0</v>
      </c>
      <c r="P79" s="112"/>
      <c r="Q79" s="2" t="s">
        <v>0</v>
      </c>
      <c r="R79" s="70" t="s">
        <v>418</v>
      </c>
      <c r="S79" s="43"/>
      <c r="Z79" s="10"/>
      <c r="AA79" s="11"/>
      <c r="AB79" s="11"/>
      <c r="AC79" s="11"/>
      <c r="AW79" t="b">
        <f>NOT(AND(C69=1,D75=1))</f>
        <v>1</v>
      </c>
      <c r="AX79" t="b">
        <f>NOT(AND(C69=1,D75=1))</f>
        <v>1</v>
      </c>
      <c r="AY79" t="b">
        <f>OR(AND(NOT(AW79),ISBLANK(G79)),AND(NOT(AX79),ISBLANK(O79)))</f>
        <v>0</v>
      </c>
    </row>
    <row r="80" spans="2:54" ht="6.75" customHeight="1" x14ac:dyDescent="0.2">
      <c r="C80" s="44"/>
      <c r="E80" s="1"/>
      <c r="G80" s="98"/>
      <c r="H80" s="98"/>
      <c r="I80" s="2"/>
      <c r="O80" s="98"/>
      <c r="P80" s="98"/>
      <c r="Q80" s="2"/>
      <c r="R80" s="70"/>
      <c r="S80" s="43"/>
      <c r="Z80" s="10"/>
      <c r="AA80" s="11"/>
      <c r="AB80" s="11"/>
      <c r="AC80" s="11"/>
    </row>
    <row r="81" spans="2:54" ht="13.5" customHeight="1" x14ac:dyDescent="0.2">
      <c r="B81" s="44" t="s">
        <v>242</v>
      </c>
      <c r="Z81" s="10"/>
      <c r="AA81" s="166" t="s">
        <v>129</v>
      </c>
      <c r="AB81" s="166"/>
      <c r="AC81" s="166"/>
      <c r="AD81" s="166"/>
      <c r="AE81" s="166"/>
      <c r="AF81" s="166"/>
      <c r="AG81" s="166"/>
      <c r="AH81" s="166"/>
      <c r="AI81" s="166"/>
      <c r="AJ81" s="166"/>
      <c r="AK81" s="166"/>
      <c r="AL81" s="166"/>
      <c r="AM81" s="166"/>
      <c r="AN81" s="166"/>
      <c r="AO81" s="166"/>
      <c r="AP81" s="166"/>
      <c r="AQ81" s="166"/>
      <c r="AR81" s="166"/>
      <c r="AS81" s="166"/>
      <c r="AT81" s="166"/>
      <c r="AU81" s="166"/>
      <c r="AV81" s="166"/>
      <c r="AW81" s="89"/>
    </row>
    <row r="82" spans="2:54" ht="6.75" customHeight="1" thickBot="1" x14ac:dyDescent="0.25">
      <c r="T82" s="1"/>
      <c r="Z82" s="10"/>
      <c r="AA82" s="40"/>
      <c r="AB82" s="40"/>
      <c r="AC82" s="40"/>
      <c r="AD82" s="40"/>
      <c r="AE82" s="40"/>
      <c r="AF82" s="40"/>
      <c r="AG82" s="40"/>
      <c r="AH82" s="40"/>
      <c r="AI82" s="40"/>
      <c r="AJ82" s="40"/>
      <c r="AK82" s="40"/>
      <c r="AL82" s="40"/>
      <c r="AM82" s="40"/>
      <c r="AN82" s="40"/>
      <c r="AO82" s="40"/>
      <c r="AP82" s="40"/>
      <c r="AQ82" s="40"/>
      <c r="AR82" s="40"/>
      <c r="AS82" s="40"/>
      <c r="AT82" s="40"/>
      <c r="AU82" s="40"/>
      <c r="AV82" s="40"/>
    </row>
    <row r="83" spans="2:54" ht="13.5" thickBot="1" x14ac:dyDescent="0.25">
      <c r="C83" s="65"/>
      <c r="D83" t="s">
        <v>414</v>
      </c>
      <c r="E83" s="44"/>
      <c r="K83" s="70" t="s">
        <v>418</v>
      </c>
      <c r="Z83" s="10"/>
      <c r="AA83" s="40"/>
      <c r="AB83" s="40"/>
      <c r="AC83" s="40"/>
      <c r="AD83" s="40"/>
      <c r="AE83" s="40"/>
      <c r="AF83" s="40"/>
      <c r="AG83" s="40"/>
      <c r="AH83" s="40"/>
      <c r="AI83" s="40"/>
      <c r="AJ83" s="40"/>
      <c r="AK83" s="40"/>
      <c r="AL83" s="40"/>
      <c r="AM83" s="40"/>
      <c r="AN83" s="40"/>
      <c r="AO83" s="40"/>
      <c r="AP83" s="40"/>
      <c r="AQ83" s="40"/>
      <c r="AR83" s="40"/>
      <c r="AS83" s="40"/>
      <c r="AT83" s="40"/>
      <c r="AU83" s="40"/>
      <c r="AV83" s="40"/>
      <c r="AY83" t="b">
        <f>ISBLANK(C83)</f>
        <v>1</v>
      </c>
    </row>
    <row r="84" spans="2:54" ht="6.75" customHeight="1" x14ac:dyDescent="0.2">
      <c r="C84" s="43"/>
      <c r="Z84" s="10"/>
      <c r="AA84" s="40"/>
      <c r="AB84" s="40"/>
      <c r="AC84" s="40"/>
      <c r="AD84" s="40"/>
      <c r="AE84" s="40"/>
      <c r="AF84" s="40"/>
      <c r="AG84" s="40"/>
      <c r="AH84" s="40"/>
      <c r="AI84" s="40"/>
      <c r="AJ84" s="40"/>
      <c r="AK84" s="40"/>
      <c r="AL84" s="40"/>
      <c r="AM84" s="40"/>
      <c r="AN84" s="40"/>
      <c r="AO84" s="40"/>
      <c r="AP84" s="40"/>
      <c r="AQ84" s="40"/>
      <c r="AR84" s="40"/>
      <c r="AS84" s="40"/>
      <c r="AT84" s="40"/>
      <c r="AU84" s="40"/>
      <c r="AV84" s="40"/>
    </row>
    <row r="85" spans="2:54" x14ac:dyDescent="0.2">
      <c r="C85" s="93" t="s">
        <v>409</v>
      </c>
      <c r="Z85" s="10"/>
      <c r="AA85" s="40"/>
      <c r="AB85" s="40"/>
      <c r="AC85" s="40"/>
      <c r="AD85" s="40"/>
      <c r="AE85" s="40"/>
      <c r="AF85" s="40"/>
      <c r="AG85" s="40"/>
      <c r="AH85" s="40"/>
      <c r="AI85" s="40"/>
      <c r="AJ85" s="40"/>
      <c r="AK85" s="40"/>
      <c r="AL85" s="40"/>
      <c r="AM85" s="40"/>
      <c r="AN85" s="40"/>
      <c r="AO85" s="40"/>
      <c r="AP85" s="40"/>
      <c r="AQ85" s="40"/>
      <c r="AR85" s="40"/>
      <c r="AS85" s="40"/>
      <c r="AT85" s="40"/>
      <c r="AU85" s="40"/>
      <c r="AV85" s="40"/>
    </row>
    <row r="86" spans="2:54" ht="6.75" customHeight="1" x14ac:dyDescent="0.2">
      <c r="C86" s="43"/>
      <c r="Z86" s="10"/>
      <c r="AA86" s="11"/>
      <c r="AB86" s="11"/>
      <c r="AC86" s="11"/>
    </row>
    <row r="87" spans="2:54" x14ac:dyDescent="0.2">
      <c r="D87" s="45" t="s">
        <v>134</v>
      </c>
      <c r="Z87" s="10"/>
    </row>
    <row r="88" spans="2:54" ht="6.75" customHeight="1" thickBot="1" x14ac:dyDescent="0.25">
      <c r="E88" s="43"/>
      <c r="Z88" s="10"/>
      <c r="AA88" s="11"/>
      <c r="AB88" s="11"/>
      <c r="AC88" s="11"/>
    </row>
    <row r="89" spans="2:54" ht="13.5" thickBot="1" x14ac:dyDescent="0.25">
      <c r="D89" s="65"/>
      <c r="E89" s="44" t="s">
        <v>415</v>
      </c>
      <c r="F89" s="44"/>
      <c r="P89" s="70" t="s">
        <v>418</v>
      </c>
      <c r="Z89" s="10"/>
      <c r="AA89" s="166" t="s">
        <v>356</v>
      </c>
      <c r="AB89" s="166"/>
      <c r="AC89" s="166"/>
      <c r="AD89" s="166"/>
      <c r="AE89" s="166"/>
      <c r="AF89" s="166"/>
      <c r="AG89" s="166"/>
      <c r="AH89" s="166"/>
      <c r="AI89" s="166"/>
      <c r="AJ89" s="166"/>
      <c r="AK89" s="166"/>
      <c r="AL89" s="166"/>
      <c r="AM89" s="166"/>
      <c r="AN89" s="166"/>
      <c r="AO89" s="166"/>
      <c r="AP89" s="166"/>
      <c r="AQ89" s="166"/>
      <c r="AR89" s="166"/>
      <c r="AS89" s="166"/>
      <c r="AT89" s="166"/>
      <c r="AU89" s="166"/>
      <c r="AV89" s="166"/>
      <c r="AW89" t="b">
        <f>NOT(C83=1)</f>
        <v>1</v>
      </c>
      <c r="AY89" t="b">
        <f>AND(NOT(AW89),ISBLANK(D89))</f>
        <v>0</v>
      </c>
      <c r="BA89">
        <v>1</v>
      </c>
      <c r="BB89">
        <v>2</v>
      </c>
    </row>
    <row r="90" spans="2:54" ht="6.75" customHeight="1" x14ac:dyDescent="0.2">
      <c r="C90" s="43"/>
      <c r="Z90" s="10"/>
      <c r="AA90" s="11"/>
      <c r="AB90" s="11"/>
      <c r="AC90" s="11"/>
    </row>
    <row r="91" spans="2:54" x14ac:dyDescent="0.2">
      <c r="C91" s="43"/>
      <c r="D91" s="66" t="s">
        <v>507</v>
      </c>
      <c r="E91" s="67"/>
      <c r="F91" s="67"/>
      <c r="G91" s="67"/>
      <c r="H91" s="67"/>
      <c r="I91" s="67"/>
      <c r="J91" s="68"/>
      <c r="K91" s="301"/>
      <c r="L91" s="301"/>
      <c r="M91" s="301"/>
      <c r="N91" s="69"/>
      <c r="O91" s="67"/>
      <c r="P91" s="67"/>
      <c r="Q91" s="67"/>
      <c r="R91" s="301"/>
      <c r="S91" s="301"/>
      <c r="Z91" s="10"/>
      <c r="AA91" s="166" t="s">
        <v>357</v>
      </c>
      <c r="AB91" s="166"/>
      <c r="AC91" s="166"/>
      <c r="AD91" s="166"/>
      <c r="AE91" s="166"/>
      <c r="AF91" s="166"/>
      <c r="AG91" s="166"/>
      <c r="AH91" s="166"/>
      <c r="AI91" s="166"/>
      <c r="AJ91" s="166"/>
      <c r="AK91" s="166"/>
      <c r="AL91" s="166"/>
      <c r="AM91" s="166"/>
      <c r="AN91" s="166"/>
      <c r="AO91" s="166"/>
      <c r="AP91" s="166"/>
      <c r="AQ91" s="166"/>
      <c r="AR91" s="166"/>
      <c r="AS91" s="166"/>
      <c r="AT91" s="166"/>
      <c r="AU91" s="166"/>
      <c r="AV91" s="166"/>
    </row>
    <row r="92" spans="2:54" ht="7.5" customHeight="1" thickBot="1" x14ac:dyDescent="0.25">
      <c r="C92" s="43"/>
      <c r="Z92" s="10"/>
    </row>
    <row r="93" spans="2:54" ht="12.75" customHeight="1" thickBot="1" x14ac:dyDescent="0.25">
      <c r="C93" s="44" t="s">
        <v>410</v>
      </c>
      <c r="E93" s="1" t="s">
        <v>411</v>
      </c>
      <c r="G93" s="111">
        <v>0</v>
      </c>
      <c r="H93" s="112"/>
      <c r="I93" s="2" t="s">
        <v>550</v>
      </c>
      <c r="K93" t="s">
        <v>554</v>
      </c>
      <c r="N93" s="80"/>
      <c r="O93" s="111">
        <v>0</v>
      </c>
      <c r="P93" s="112"/>
      <c r="Q93" s="2" t="s">
        <v>0</v>
      </c>
      <c r="R93" s="70" t="s">
        <v>418</v>
      </c>
      <c r="S93" s="43"/>
      <c r="Z93" s="10"/>
      <c r="AA93" s="166" t="s">
        <v>354</v>
      </c>
      <c r="AB93" s="166"/>
      <c r="AC93" s="166"/>
      <c r="AD93" s="166"/>
      <c r="AE93" s="166"/>
      <c r="AF93" s="166"/>
      <c r="AG93" s="166"/>
      <c r="AH93" s="166"/>
      <c r="AI93" s="166"/>
      <c r="AJ93" s="166"/>
      <c r="AK93" s="166"/>
      <c r="AL93" s="166"/>
      <c r="AM93" s="166"/>
      <c r="AN93" s="166"/>
      <c r="AO93" s="166"/>
      <c r="AP93" s="166"/>
      <c r="AQ93" s="166"/>
      <c r="AR93" s="166"/>
      <c r="AS93" s="166"/>
      <c r="AT93" s="166"/>
      <c r="AU93" s="166"/>
      <c r="AV93" s="166"/>
      <c r="AW93" t="b">
        <f>NOT(AND(C83=1,D89=1))</f>
        <v>1</v>
      </c>
      <c r="AX93" t="b">
        <f>NOT(AND(C83=1,D89=1))</f>
        <v>1</v>
      </c>
      <c r="AY93" t="b">
        <f>OR(AND(NOT(AW93),ISBLANK(G93)),AND(NOT(AX93),ISBLANK(O93)))</f>
        <v>0</v>
      </c>
    </row>
    <row r="94" spans="2:54" ht="7.5" customHeight="1" x14ac:dyDescent="0.2">
      <c r="Z94" s="10"/>
    </row>
    <row r="95" spans="2:54" ht="13.5" customHeight="1" x14ac:dyDescent="0.2">
      <c r="B95" s="44" t="s">
        <v>457</v>
      </c>
      <c r="R95" s="70" t="s">
        <v>498</v>
      </c>
      <c r="Z95" s="10"/>
      <c r="AA95" s="166" t="s">
        <v>355</v>
      </c>
      <c r="AB95" s="166"/>
      <c r="AC95" s="166"/>
      <c r="AD95" s="166"/>
      <c r="AE95" s="166"/>
      <c r="AF95" s="166"/>
      <c r="AG95" s="166"/>
      <c r="AH95" s="166"/>
      <c r="AI95" s="166"/>
      <c r="AJ95" s="166"/>
      <c r="AK95" s="166"/>
      <c r="AL95" s="166"/>
      <c r="AM95" s="166"/>
      <c r="AN95" s="166"/>
      <c r="AO95" s="166"/>
      <c r="AP95" s="166"/>
      <c r="AQ95" s="166"/>
      <c r="AR95" s="166"/>
      <c r="AS95" s="166"/>
      <c r="AT95" s="166"/>
      <c r="AU95" s="166"/>
      <c r="AV95" s="166"/>
      <c r="AY95" t="b">
        <f>ISBLANK(N97)</f>
        <v>0</v>
      </c>
    </row>
    <row r="96" spans="2:54" ht="6.75" customHeight="1" thickBot="1" x14ac:dyDescent="0.25">
      <c r="Z96" s="10"/>
      <c r="AA96" s="71"/>
      <c r="AB96" s="71"/>
      <c r="AC96" s="71"/>
      <c r="AD96" s="71"/>
      <c r="AE96" s="71"/>
      <c r="AF96" s="71"/>
      <c r="AG96" s="71"/>
      <c r="AH96" s="71"/>
      <c r="AI96" s="71"/>
      <c r="AJ96" s="71"/>
      <c r="AK96" s="71"/>
      <c r="AL96" s="71"/>
      <c r="AM96" s="71"/>
      <c r="AN96" s="71"/>
      <c r="AO96" s="71"/>
      <c r="AP96" s="71"/>
      <c r="AQ96" s="71"/>
      <c r="AR96" s="71"/>
      <c r="AS96" s="71"/>
      <c r="AT96" s="71"/>
      <c r="AU96" s="71"/>
      <c r="AV96" s="71"/>
    </row>
    <row r="97" spans="1:54" ht="13.5" customHeight="1" thickBot="1" x14ac:dyDescent="0.25">
      <c r="D97" s="44" t="s">
        <v>130</v>
      </c>
      <c r="N97" s="307">
        <v>0</v>
      </c>
      <c r="O97" s="308"/>
      <c r="P97" s="309"/>
      <c r="Q97" s="44" t="s">
        <v>131</v>
      </c>
      <c r="Z97" s="10"/>
      <c r="AA97" s="166" t="s">
        <v>358</v>
      </c>
      <c r="AB97" s="166"/>
      <c r="AC97" s="166"/>
      <c r="AD97" s="166"/>
      <c r="AE97" s="166"/>
      <c r="AF97" s="166"/>
      <c r="AG97" s="166"/>
      <c r="AH97" s="166"/>
      <c r="AI97" s="166"/>
      <c r="AJ97" s="166"/>
      <c r="AK97" s="166"/>
      <c r="AL97" s="166"/>
      <c r="AM97" s="166"/>
      <c r="AN97" s="166"/>
      <c r="AO97" s="166"/>
      <c r="AP97" s="166"/>
      <c r="AQ97" s="166"/>
      <c r="AR97" s="166"/>
      <c r="AS97" s="166"/>
      <c r="AT97" s="166"/>
      <c r="AU97" s="166"/>
      <c r="AV97" s="166"/>
    </row>
    <row r="98" spans="1:54" ht="6.75" customHeight="1" x14ac:dyDescent="0.2">
      <c r="Z98" s="10"/>
      <c r="AA98" s="166"/>
      <c r="AB98" s="166"/>
      <c r="AC98" s="166"/>
      <c r="AD98" s="166"/>
      <c r="AE98" s="166"/>
      <c r="AF98" s="166"/>
      <c r="AG98" s="166"/>
      <c r="AH98" s="166"/>
      <c r="AI98" s="166"/>
      <c r="AJ98" s="166"/>
      <c r="AK98" s="166"/>
      <c r="AL98" s="166"/>
      <c r="AM98" s="166"/>
      <c r="AN98" s="166"/>
      <c r="AO98" s="166"/>
      <c r="AP98" s="166"/>
      <c r="AQ98" s="166"/>
      <c r="AR98" s="166"/>
      <c r="AS98" s="166"/>
      <c r="AT98" s="166"/>
      <c r="AU98" s="166"/>
      <c r="AV98" s="166"/>
    </row>
    <row r="99" spans="1:54" ht="13.5" customHeight="1" x14ac:dyDescent="0.2">
      <c r="Z99" s="10"/>
      <c r="AA99" s="166" t="s">
        <v>502</v>
      </c>
      <c r="AB99" s="166"/>
      <c r="AC99" s="166"/>
      <c r="AD99" s="166"/>
      <c r="AE99" s="166"/>
      <c r="AF99" s="166"/>
      <c r="AG99" s="166"/>
      <c r="AH99" s="166"/>
      <c r="AI99" s="166"/>
      <c r="AJ99" s="166"/>
      <c r="AK99" s="166"/>
      <c r="AL99" s="166"/>
      <c r="AM99" s="166"/>
      <c r="AN99" s="166"/>
      <c r="AO99" s="166"/>
      <c r="AP99" s="166"/>
      <c r="AQ99" s="166"/>
      <c r="AR99" s="166"/>
      <c r="AS99" s="166"/>
      <c r="AT99" s="166"/>
      <c r="AU99" s="166"/>
      <c r="AV99" s="166"/>
    </row>
    <row r="100" spans="1:54" x14ac:dyDescent="0.2">
      <c r="B100" t="s">
        <v>360</v>
      </c>
      <c r="Z100" s="10"/>
    </row>
    <row r="101" spans="1:54" x14ac:dyDescent="0.2">
      <c r="Z101" s="10"/>
      <c r="AA101" s="39"/>
      <c r="AB101" s="39"/>
      <c r="AC101" s="39"/>
      <c r="AD101" s="39"/>
      <c r="AE101" s="39"/>
      <c r="AF101" s="39"/>
      <c r="AG101" s="39"/>
      <c r="AH101" s="39"/>
      <c r="AI101" s="39"/>
      <c r="AJ101" s="39"/>
      <c r="AK101" s="39"/>
      <c r="AL101" s="39"/>
      <c r="AM101" s="39"/>
      <c r="AN101" s="39"/>
      <c r="AO101" s="39"/>
      <c r="AP101" s="39"/>
      <c r="AQ101" s="39"/>
      <c r="AR101" s="39"/>
      <c r="AS101" s="39"/>
      <c r="AT101" s="39"/>
      <c r="AU101" s="39"/>
    </row>
    <row r="102" spans="1:54" x14ac:dyDescent="0.2">
      <c r="A102" s="37" t="s">
        <v>135</v>
      </c>
      <c r="Z102" s="10"/>
      <c r="AA102" s="11"/>
      <c r="AB102" s="11"/>
      <c r="AC102" s="11"/>
      <c r="AD102" s="11"/>
    </row>
    <row r="103" spans="1:54" ht="6.75" customHeight="1" x14ac:dyDescent="0.2">
      <c r="Z103" s="10"/>
      <c r="AA103" s="11"/>
      <c r="AB103" s="11"/>
      <c r="AC103" s="11"/>
      <c r="AD103" s="11"/>
    </row>
    <row r="104" spans="1:54" x14ac:dyDescent="0.2">
      <c r="B104" t="s">
        <v>136</v>
      </c>
      <c r="Z104" s="10"/>
      <c r="AA104" s="168" t="s">
        <v>151</v>
      </c>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row>
    <row r="105" spans="1:54" ht="6.75" customHeight="1" thickBot="1" x14ac:dyDescent="0.25">
      <c r="Z105" s="10"/>
      <c r="AA105" s="11"/>
      <c r="AB105" s="11"/>
      <c r="AC105" s="11"/>
      <c r="AD105" s="11"/>
    </row>
    <row r="106" spans="1:54" ht="13.5" thickBot="1" x14ac:dyDescent="0.25">
      <c r="C106" s="1" t="s">
        <v>137</v>
      </c>
      <c r="N106" s="316">
        <v>0</v>
      </c>
      <c r="O106" s="317"/>
      <c r="P106" s="317"/>
      <c r="Q106" s="317"/>
      <c r="R106" s="318"/>
      <c r="S106" t="s">
        <v>63</v>
      </c>
      <c r="T106" s="70" t="s">
        <v>418</v>
      </c>
      <c r="Z106" s="10"/>
      <c r="AA106" s="168" t="s">
        <v>152</v>
      </c>
      <c r="AB106" s="168"/>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Y106" t="b">
        <f>ISBLANK(N106)</f>
        <v>0</v>
      </c>
    </row>
    <row r="107" spans="1:54" ht="6.75" customHeight="1" x14ac:dyDescent="0.2">
      <c r="Z107" s="10"/>
      <c r="AA107" s="11"/>
      <c r="AB107" s="11"/>
      <c r="AC107" s="11"/>
      <c r="AD107" s="11"/>
    </row>
    <row r="108" spans="1:54" x14ac:dyDescent="0.2">
      <c r="C108" s="1" t="s">
        <v>138</v>
      </c>
      <c r="Q108" s="70"/>
      <c r="Z108" s="10"/>
      <c r="AA108" s="11"/>
      <c r="AB108" s="11"/>
      <c r="AC108" s="11"/>
      <c r="AD108" s="11"/>
    </row>
    <row r="109" spans="1:54" ht="6.75" customHeight="1" thickBot="1" x14ac:dyDescent="0.25">
      <c r="Z109" s="10"/>
      <c r="AA109" s="11"/>
      <c r="AB109" s="11"/>
      <c r="AC109" s="11"/>
      <c r="AD109" s="11"/>
    </row>
    <row r="110" spans="1:54" ht="13.5" thickBot="1" x14ac:dyDescent="0.25">
      <c r="C110" s="44"/>
      <c r="D110" s="65"/>
      <c r="E110" s="44" t="s">
        <v>415</v>
      </c>
      <c r="F110" s="44"/>
      <c r="P110" s="70" t="s">
        <v>418</v>
      </c>
      <c r="Z110" s="10"/>
      <c r="AA110" s="11"/>
      <c r="AB110" s="11"/>
      <c r="AC110" s="11"/>
      <c r="AD110" s="11"/>
      <c r="AY110" t="b">
        <f>ISBLANK(D110)</f>
        <v>1</v>
      </c>
      <c r="BA110">
        <v>1</v>
      </c>
      <c r="BB110">
        <v>2</v>
      </c>
    </row>
    <row r="111" spans="1:54" ht="6.75" customHeight="1" x14ac:dyDescent="0.2">
      <c r="C111" s="43"/>
      <c r="Z111" s="10"/>
      <c r="AA111" s="11"/>
      <c r="AB111" s="11"/>
      <c r="AC111" s="11"/>
      <c r="AD111" s="11"/>
    </row>
    <row r="112" spans="1:54" x14ac:dyDescent="0.2">
      <c r="C112" s="44"/>
      <c r="D112" s="66" t="s">
        <v>507</v>
      </c>
      <c r="E112" s="67"/>
      <c r="F112" s="67"/>
      <c r="G112" s="67"/>
      <c r="H112" s="67"/>
      <c r="I112" s="67"/>
      <c r="J112" s="68"/>
      <c r="K112" s="301"/>
      <c r="L112" s="301"/>
      <c r="M112" s="301"/>
      <c r="N112" s="69"/>
      <c r="O112" s="67"/>
      <c r="P112" s="67"/>
      <c r="Q112" s="67"/>
      <c r="R112" s="301"/>
      <c r="S112" s="301"/>
      <c r="Z112" s="10"/>
      <c r="AA112" s="11"/>
      <c r="AB112" s="11"/>
      <c r="AC112" s="11"/>
      <c r="AD112" s="11"/>
    </row>
    <row r="113" spans="1:54" ht="7.5" customHeight="1" thickBot="1" x14ac:dyDescent="0.25">
      <c r="Z113" s="10"/>
      <c r="AA113" s="11"/>
      <c r="AB113" s="11"/>
      <c r="AC113" s="11"/>
      <c r="AD113" s="11"/>
    </row>
    <row r="114" spans="1:54" ht="13.5" thickBot="1" x14ac:dyDescent="0.25">
      <c r="E114" s="304" t="s">
        <v>503</v>
      </c>
      <c r="F114" s="304"/>
      <c r="G114" s="304"/>
      <c r="H114" s="305"/>
      <c r="I114" s="111">
        <v>0</v>
      </c>
      <c r="J114" s="112"/>
      <c r="K114" s="1" t="s">
        <v>0</v>
      </c>
      <c r="N114" s="70" t="s">
        <v>418</v>
      </c>
      <c r="P114" s="99"/>
      <c r="S114" s="43"/>
      <c r="Z114" s="10"/>
      <c r="AA114" s="11"/>
      <c r="AB114" s="11"/>
      <c r="AC114" s="11"/>
      <c r="AD114" s="11"/>
      <c r="AW114" t="b">
        <f>NOT(D110=1)</f>
        <v>1</v>
      </c>
      <c r="AY114" t="b">
        <f>AND(NOT(AW114),ISBLANK(I114))</f>
        <v>0</v>
      </c>
    </row>
    <row r="115" spans="1:54" ht="7.5" customHeight="1" x14ac:dyDescent="0.2">
      <c r="Z115" s="10"/>
      <c r="AA115" s="11"/>
      <c r="AB115" s="11"/>
      <c r="AC115" s="11"/>
      <c r="AD115" s="11"/>
    </row>
    <row r="116" spans="1:54" x14ac:dyDescent="0.2">
      <c r="B116" t="s">
        <v>139</v>
      </c>
      <c r="Z116" s="10"/>
      <c r="AA116" s="168" t="s">
        <v>154</v>
      </c>
      <c r="AB116" s="168"/>
      <c r="AC116" s="168"/>
      <c r="AD116" s="168"/>
      <c r="AE116" s="168"/>
      <c r="AF116" s="168"/>
      <c r="AG116" s="168"/>
      <c r="AH116" s="168"/>
      <c r="AI116" s="168"/>
      <c r="AJ116" s="168"/>
      <c r="AK116" s="168"/>
      <c r="AL116" s="168"/>
      <c r="AM116" s="168"/>
      <c r="AN116" s="168"/>
      <c r="AO116" s="168"/>
      <c r="AP116" s="168"/>
      <c r="AQ116" s="168"/>
      <c r="AR116" s="168"/>
      <c r="AS116" s="168"/>
      <c r="AT116" s="168"/>
      <c r="AU116" s="168"/>
      <c r="AV116" s="168"/>
    </row>
    <row r="117" spans="1:54" ht="6.75" customHeight="1" thickBot="1" x14ac:dyDescent="0.25">
      <c r="Z117" s="10"/>
      <c r="AA117" s="11"/>
      <c r="AB117" s="11"/>
      <c r="AC117" s="11"/>
      <c r="AD117" s="11"/>
    </row>
    <row r="118" spans="1:54" ht="13.5" thickBot="1" x14ac:dyDescent="0.25">
      <c r="C118" s="1" t="s">
        <v>140</v>
      </c>
      <c r="O118" s="316">
        <v>0</v>
      </c>
      <c r="P118" s="317"/>
      <c r="Q118" s="317"/>
      <c r="R118" s="317"/>
      <c r="S118" s="318"/>
      <c r="T118" t="s">
        <v>63</v>
      </c>
      <c r="Z118" s="10"/>
      <c r="AA118" s="168" t="s">
        <v>153</v>
      </c>
      <c r="AB118" s="168"/>
      <c r="AC118" s="168"/>
      <c r="AD118" s="168"/>
      <c r="AE118" s="168"/>
      <c r="AF118" s="168"/>
      <c r="AG118" s="168"/>
      <c r="AH118" s="168"/>
      <c r="AI118" s="168"/>
      <c r="AJ118" s="168"/>
      <c r="AK118" s="168"/>
      <c r="AL118" s="168"/>
      <c r="AM118" s="168"/>
      <c r="AN118" s="168"/>
      <c r="AO118" s="168"/>
      <c r="AP118" s="168"/>
      <c r="AQ118" s="168"/>
      <c r="AR118" s="168"/>
      <c r="AS118" s="168"/>
      <c r="AT118" s="168"/>
      <c r="AU118" s="168"/>
      <c r="AV118" s="168"/>
      <c r="AY118" t="b">
        <f>ISBLANK(O118)</f>
        <v>0</v>
      </c>
    </row>
    <row r="119" spans="1:54" ht="6.75" customHeight="1" x14ac:dyDescent="0.2">
      <c r="O119" s="319" t="s">
        <v>418</v>
      </c>
      <c r="P119" s="319"/>
      <c r="Q119" s="319"/>
      <c r="R119" s="319"/>
      <c r="S119" s="319"/>
      <c r="T119" s="319"/>
      <c r="Z119" s="10"/>
      <c r="AA119" s="11"/>
      <c r="AB119" s="11"/>
      <c r="AC119" s="11"/>
      <c r="AD119" s="11"/>
    </row>
    <row r="120" spans="1:54" x14ac:dyDescent="0.2">
      <c r="C120" s="1" t="s">
        <v>141</v>
      </c>
      <c r="O120" s="319"/>
      <c r="P120" s="319"/>
      <c r="Q120" s="319"/>
      <c r="R120" s="319"/>
      <c r="S120" s="319"/>
      <c r="T120" s="319"/>
      <c r="Z120" s="10"/>
      <c r="AA120" s="168" t="s">
        <v>155</v>
      </c>
      <c r="AB120" s="168"/>
      <c r="AC120" s="168"/>
      <c r="AD120" s="168"/>
      <c r="AE120" s="168"/>
      <c r="AF120" s="168"/>
      <c r="AG120" s="168"/>
      <c r="AH120" s="168"/>
      <c r="AI120" s="168"/>
      <c r="AJ120" s="168"/>
      <c r="AK120" s="168"/>
      <c r="AL120" s="168"/>
      <c r="AM120" s="168"/>
      <c r="AN120" s="168"/>
      <c r="AO120" s="168"/>
      <c r="AP120" s="168"/>
      <c r="AQ120" s="168"/>
      <c r="AR120" s="168"/>
      <c r="AS120" s="168"/>
      <c r="AT120" s="168"/>
      <c r="AU120" s="168"/>
      <c r="AV120" s="168"/>
    </row>
    <row r="121" spans="1:54" ht="6.75" customHeight="1" thickBot="1" x14ac:dyDescent="0.25">
      <c r="Z121" s="10"/>
      <c r="AA121" s="11"/>
      <c r="AB121" s="11"/>
      <c r="AC121" s="11"/>
      <c r="AD121" s="11"/>
    </row>
    <row r="122" spans="1:54" ht="13.5" thickBot="1" x14ac:dyDescent="0.25">
      <c r="C122" s="44"/>
      <c r="D122" s="65"/>
      <c r="E122" s="44" t="s">
        <v>415</v>
      </c>
      <c r="F122" s="44"/>
      <c r="P122" s="70" t="s">
        <v>418</v>
      </c>
      <c r="Z122" s="10"/>
      <c r="AA122" s="11"/>
      <c r="AB122" s="11"/>
      <c r="AC122" s="11"/>
      <c r="AD122" s="11"/>
      <c r="AY122" t="b">
        <f>ISBLANK(D122)</f>
        <v>1</v>
      </c>
      <c r="BA122">
        <v>1</v>
      </c>
      <c r="BB122">
        <v>2</v>
      </c>
    </row>
    <row r="123" spans="1:54" ht="6.75" customHeight="1" x14ac:dyDescent="0.2">
      <c r="C123" s="43"/>
      <c r="Z123" s="10"/>
      <c r="AA123" s="11"/>
      <c r="AB123" s="11"/>
      <c r="AC123" s="11"/>
      <c r="AD123" s="11"/>
    </row>
    <row r="124" spans="1:54" x14ac:dyDescent="0.2">
      <c r="C124" s="44"/>
      <c r="D124" s="66" t="s">
        <v>507</v>
      </c>
      <c r="E124" s="67"/>
      <c r="F124" s="67"/>
      <c r="G124" s="67"/>
      <c r="H124" s="67"/>
      <c r="I124" s="67"/>
      <c r="J124" s="68"/>
      <c r="K124" s="301"/>
      <c r="L124" s="301"/>
      <c r="M124" s="301"/>
      <c r="N124" s="69"/>
      <c r="O124" s="67"/>
      <c r="P124" s="67"/>
      <c r="Q124" s="67"/>
      <c r="R124" s="301"/>
      <c r="S124" s="301"/>
      <c r="Z124" s="10"/>
      <c r="AA124" s="11"/>
      <c r="AB124" s="11"/>
      <c r="AC124" s="11"/>
      <c r="AD124" s="11"/>
    </row>
    <row r="125" spans="1:54" ht="6" customHeight="1" thickBot="1" x14ac:dyDescent="0.25">
      <c r="Z125" s="10"/>
      <c r="AA125" s="11"/>
      <c r="AB125" s="11"/>
      <c r="AC125" s="11"/>
      <c r="AD125" s="11"/>
    </row>
    <row r="126" spans="1:54" ht="13.5" thickBot="1" x14ac:dyDescent="0.25">
      <c r="E126" s="304" t="s">
        <v>503</v>
      </c>
      <c r="F126" s="304"/>
      <c r="G126" s="304"/>
      <c r="H126" s="305"/>
      <c r="I126" s="111">
        <v>0</v>
      </c>
      <c r="J126" s="112"/>
      <c r="K126" s="1" t="s">
        <v>0</v>
      </c>
      <c r="N126" s="70" t="s">
        <v>418</v>
      </c>
      <c r="O126" s="99"/>
      <c r="P126" s="99"/>
      <c r="Q126" s="81"/>
      <c r="S126" s="43"/>
      <c r="Z126" s="10"/>
      <c r="AA126" s="11"/>
      <c r="AB126" s="11"/>
      <c r="AC126" s="11"/>
      <c r="AD126" s="11"/>
      <c r="AW126" t="b">
        <f>NOT(D122=1)</f>
        <v>1</v>
      </c>
      <c r="AY126" t="b">
        <f>AND(NOT(AW126),ISBLANK(I126))</f>
        <v>0</v>
      </c>
    </row>
    <row r="127" spans="1:54" ht="6" customHeight="1" x14ac:dyDescent="0.2">
      <c r="Z127" s="10"/>
      <c r="AA127" s="11"/>
      <c r="AB127" s="11"/>
      <c r="AC127" s="11"/>
      <c r="AD127" s="11"/>
    </row>
    <row r="128" spans="1:54" x14ac:dyDescent="0.2">
      <c r="A128" s="37" t="s">
        <v>142</v>
      </c>
      <c r="Z128" s="10"/>
      <c r="AA128" s="11"/>
      <c r="AB128" s="11"/>
      <c r="AC128" s="11"/>
      <c r="AD128" s="11"/>
    </row>
    <row r="129" spans="2:51" ht="6.75" customHeight="1" x14ac:dyDescent="0.2">
      <c r="Z129" s="10"/>
      <c r="AA129" s="11"/>
      <c r="AB129" s="11"/>
      <c r="AC129" s="11"/>
      <c r="AD129" s="11"/>
    </row>
    <row r="130" spans="2:51" x14ac:dyDescent="0.2">
      <c r="B130" s="46" t="s">
        <v>150</v>
      </c>
      <c r="Z130" s="10"/>
      <c r="AA130" s="11"/>
      <c r="AB130" s="11"/>
      <c r="AC130" s="11"/>
      <c r="AD130" s="11"/>
    </row>
    <row r="131" spans="2:51" ht="20.25" customHeight="1" x14ac:dyDescent="0.2">
      <c r="Z131" s="10"/>
      <c r="AA131" s="11"/>
      <c r="AB131" s="11"/>
      <c r="AC131" s="11"/>
      <c r="AD131" s="11"/>
    </row>
    <row r="132" spans="2:51" x14ac:dyDescent="0.2">
      <c r="B132" t="s">
        <v>143</v>
      </c>
      <c r="Z132" s="10"/>
      <c r="AA132" s="11"/>
      <c r="AB132" s="11"/>
      <c r="AC132" s="11"/>
      <c r="AD132" s="11"/>
    </row>
    <row r="133" spans="2:51" ht="6.75" customHeight="1" x14ac:dyDescent="0.2">
      <c r="Z133" s="10"/>
      <c r="AA133" s="11"/>
      <c r="AB133" s="11"/>
      <c r="AC133" s="11"/>
      <c r="AD133" s="11"/>
    </row>
    <row r="134" spans="2:51" x14ac:dyDescent="0.2">
      <c r="B134" s="1" t="s">
        <v>144</v>
      </c>
      <c r="Z134" s="10"/>
      <c r="AA134" s="168" t="s">
        <v>156</v>
      </c>
      <c r="AB134" s="168"/>
      <c r="AC134" s="168"/>
      <c r="AD134" s="168"/>
      <c r="AE134" s="168"/>
      <c r="AF134" s="168"/>
      <c r="AG134" s="168"/>
      <c r="AH134" s="168"/>
      <c r="AI134" s="168"/>
      <c r="AJ134" s="168"/>
      <c r="AK134" s="168"/>
      <c r="AL134" s="168"/>
      <c r="AM134" s="168"/>
      <c r="AN134" s="168"/>
      <c r="AO134" s="168"/>
      <c r="AP134" s="168"/>
      <c r="AQ134" s="168"/>
      <c r="AR134" s="168"/>
      <c r="AS134" s="168"/>
      <c r="AT134" s="168"/>
      <c r="AU134" s="168"/>
      <c r="AV134" s="168"/>
      <c r="AY134" t="b">
        <f>ISBLANK(C136)</f>
        <v>1</v>
      </c>
    </row>
    <row r="135" spans="2:51" ht="6.75" customHeight="1" thickBot="1" x14ac:dyDescent="0.25">
      <c r="Z135" s="10"/>
      <c r="AA135" s="11"/>
      <c r="AB135" s="11"/>
      <c r="AC135" s="11"/>
      <c r="AD135" s="11"/>
    </row>
    <row r="136" spans="2:51" ht="13.5" thickBot="1" x14ac:dyDescent="0.25">
      <c r="C136" s="65"/>
      <c r="D136" s="70" t="s">
        <v>418</v>
      </c>
      <c r="Z136" s="10"/>
      <c r="AA136" s="168" t="s">
        <v>157</v>
      </c>
      <c r="AB136" s="168"/>
      <c r="AC136" s="168"/>
      <c r="AD136" s="168"/>
      <c r="AE136" s="168"/>
      <c r="AF136" s="168"/>
      <c r="AG136" s="168"/>
      <c r="AH136" s="168"/>
      <c r="AI136" s="168"/>
      <c r="AJ136" s="168"/>
      <c r="AK136" s="168"/>
      <c r="AL136" s="168"/>
      <c r="AM136" s="168"/>
      <c r="AN136" s="168"/>
      <c r="AO136" s="168"/>
      <c r="AP136" s="168"/>
      <c r="AQ136" s="168"/>
      <c r="AR136" s="168"/>
      <c r="AS136" s="168"/>
      <c r="AT136" s="168"/>
      <c r="AU136" s="168"/>
      <c r="AV136" s="168"/>
    </row>
    <row r="137" spans="2:51" ht="6.75" customHeight="1" x14ac:dyDescent="0.2">
      <c r="Z137" s="10"/>
      <c r="AA137" s="11"/>
      <c r="AB137" s="11"/>
      <c r="AC137" s="11"/>
      <c r="AD137" s="11"/>
    </row>
    <row r="138" spans="2:51" x14ac:dyDescent="0.2">
      <c r="D138" s="44" t="s">
        <v>145</v>
      </c>
      <c r="Z138" s="10"/>
      <c r="AA138" s="168" t="s">
        <v>166</v>
      </c>
      <c r="AB138" s="168"/>
      <c r="AC138" s="168"/>
      <c r="AD138" s="168"/>
      <c r="AE138" s="168"/>
      <c r="AF138" s="168"/>
      <c r="AG138" s="168"/>
      <c r="AH138" s="168"/>
      <c r="AI138" s="168"/>
      <c r="AJ138" s="168"/>
      <c r="AK138" s="168"/>
      <c r="AL138" s="168"/>
      <c r="AM138" s="168"/>
      <c r="AN138" s="168"/>
      <c r="AO138" s="168"/>
      <c r="AP138" s="168"/>
      <c r="AQ138" s="168"/>
      <c r="AR138" s="168"/>
      <c r="AS138" s="168"/>
      <c r="AT138" s="168"/>
      <c r="AU138" s="168"/>
      <c r="AV138" s="168"/>
    </row>
    <row r="139" spans="2:51" ht="6.75" customHeight="1" x14ac:dyDescent="0.2">
      <c r="D139" s="44"/>
      <c r="Z139" s="10"/>
      <c r="AA139" s="11"/>
      <c r="AB139" s="11"/>
      <c r="AC139" s="11"/>
      <c r="AD139" s="11"/>
    </row>
    <row r="140" spans="2:51" x14ac:dyDescent="0.2">
      <c r="D140" s="44" t="s">
        <v>146</v>
      </c>
      <c r="Z140" s="10"/>
      <c r="AA140" s="168" t="s">
        <v>355</v>
      </c>
      <c r="AB140" s="168"/>
      <c r="AC140" s="168"/>
      <c r="AD140" s="168"/>
      <c r="AE140" s="168"/>
      <c r="AF140" s="168"/>
      <c r="AG140" s="168"/>
      <c r="AH140" s="168"/>
      <c r="AI140" s="168"/>
      <c r="AJ140" s="168"/>
      <c r="AK140" s="168"/>
      <c r="AL140" s="168"/>
      <c r="AM140" s="168"/>
      <c r="AN140" s="168"/>
      <c r="AO140" s="168"/>
      <c r="AP140" s="168"/>
      <c r="AQ140" s="168"/>
      <c r="AR140" s="168"/>
      <c r="AS140" s="168"/>
      <c r="AT140" s="168"/>
      <c r="AU140" s="168"/>
      <c r="AV140" s="168"/>
    </row>
    <row r="141" spans="2:51" ht="6.75" customHeight="1" x14ac:dyDescent="0.2">
      <c r="D141" s="44"/>
      <c r="Z141" s="10"/>
      <c r="AA141" s="11"/>
      <c r="AB141" s="11"/>
      <c r="AC141" s="11"/>
      <c r="AD141" s="11"/>
    </row>
    <row r="142" spans="2:51" x14ac:dyDescent="0.2">
      <c r="D142" s="44" t="s">
        <v>147</v>
      </c>
      <c r="Z142" s="10"/>
    </row>
    <row r="143" spans="2:51" ht="6.75" customHeight="1" x14ac:dyDescent="0.2">
      <c r="D143" s="44"/>
      <c r="Z143" s="10"/>
    </row>
    <row r="144" spans="2:51" x14ac:dyDescent="0.2">
      <c r="D144" s="44" t="s">
        <v>148</v>
      </c>
      <c r="Z144" s="10"/>
    </row>
    <row r="145" spans="2:51" ht="6.75" customHeight="1" x14ac:dyDescent="0.2">
      <c r="D145" s="44"/>
      <c r="Z145" s="10"/>
    </row>
    <row r="146" spans="2:51" x14ac:dyDescent="0.2">
      <c r="D146" s="44" t="s">
        <v>149</v>
      </c>
      <c r="Z146" s="10"/>
    </row>
    <row r="147" spans="2:51" ht="6.75" customHeight="1" x14ac:dyDescent="0.2">
      <c r="D147" s="44"/>
      <c r="Z147" s="10"/>
    </row>
    <row r="148" spans="2:51" x14ac:dyDescent="0.2">
      <c r="D148" s="44" t="s">
        <v>458</v>
      </c>
      <c r="Z148" s="10"/>
    </row>
    <row r="149" spans="2:51" ht="6.75" customHeight="1" x14ac:dyDescent="0.2">
      <c r="D149" s="44"/>
      <c r="Z149" s="10"/>
    </row>
    <row r="150" spans="2:51" x14ac:dyDescent="0.2">
      <c r="B150" s="1" t="s">
        <v>158</v>
      </c>
      <c r="Z150" s="10"/>
      <c r="AA150" s="168" t="s">
        <v>165</v>
      </c>
      <c r="AB150" s="168"/>
      <c r="AC150" s="168"/>
      <c r="AD150" s="168"/>
      <c r="AE150" s="168"/>
      <c r="AF150" s="168"/>
      <c r="AG150" s="168"/>
      <c r="AH150" s="168"/>
      <c r="AI150" s="168"/>
      <c r="AJ150" s="168"/>
      <c r="AK150" s="168"/>
      <c r="AL150" s="168"/>
      <c r="AM150" s="168"/>
      <c r="AN150" s="168"/>
      <c r="AO150" s="168"/>
      <c r="AP150" s="168"/>
      <c r="AQ150" s="168"/>
      <c r="AR150" s="168"/>
      <c r="AS150" s="168"/>
      <c r="AT150" s="168"/>
      <c r="AU150" s="168"/>
      <c r="AV150" s="168"/>
      <c r="AY150" t="b">
        <f>ISBLANK(C152)</f>
        <v>1</v>
      </c>
    </row>
    <row r="151" spans="2:51" ht="6.75" customHeight="1" thickBot="1" x14ac:dyDescent="0.25">
      <c r="Z151" s="10"/>
      <c r="AA151" s="11"/>
      <c r="AB151" s="11"/>
    </row>
    <row r="152" spans="2:51" ht="13.5" thickBot="1" x14ac:dyDescent="0.25">
      <c r="C152" s="65"/>
      <c r="D152" s="70" t="s">
        <v>418</v>
      </c>
      <c r="Z152" s="10"/>
      <c r="AA152" s="11"/>
      <c r="AB152" s="11"/>
    </row>
    <row r="153" spans="2:51" ht="6.75" customHeight="1" x14ac:dyDescent="0.2">
      <c r="Z153" s="10"/>
      <c r="AA153" s="11"/>
      <c r="AB153" s="11"/>
    </row>
    <row r="154" spans="2:51" x14ac:dyDescent="0.2">
      <c r="D154" s="44" t="s">
        <v>145</v>
      </c>
      <c r="Z154" s="10"/>
    </row>
    <row r="155" spans="2:51" ht="6.75" customHeight="1" x14ac:dyDescent="0.2">
      <c r="D155" s="44"/>
      <c r="Z155" s="10"/>
      <c r="AA155" s="11"/>
      <c r="AB155" s="11"/>
    </row>
    <row r="156" spans="2:51" x14ac:dyDescent="0.2">
      <c r="D156" s="44" t="s">
        <v>146</v>
      </c>
      <c r="Z156" s="10"/>
      <c r="AA156" s="168" t="s">
        <v>166</v>
      </c>
      <c r="AB156" s="168"/>
      <c r="AC156" s="168"/>
      <c r="AD156" s="168"/>
      <c r="AE156" s="168"/>
      <c r="AF156" s="168"/>
      <c r="AG156" s="168"/>
      <c r="AH156" s="168"/>
      <c r="AI156" s="168"/>
      <c r="AJ156" s="168"/>
      <c r="AK156" s="168"/>
      <c r="AL156" s="168"/>
      <c r="AM156" s="168"/>
      <c r="AN156" s="168"/>
      <c r="AO156" s="168"/>
      <c r="AP156" s="168"/>
      <c r="AQ156" s="168"/>
      <c r="AR156" s="168"/>
      <c r="AS156" s="168"/>
      <c r="AT156" s="168"/>
      <c r="AU156" s="168"/>
      <c r="AV156" s="168"/>
    </row>
    <row r="157" spans="2:51" ht="6.75" customHeight="1" x14ac:dyDescent="0.2">
      <c r="D157" s="44"/>
      <c r="Z157" s="10"/>
      <c r="AA157" s="11"/>
      <c r="AB157" s="11"/>
    </row>
    <row r="158" spans="2:51" x14ac:dyDescent="0.2">
      <c r="D158" s="44" t="s">
        <v>147</v>
      </c>
      <c r="Z158" s="10"/>
      <c r="AA158" s="168" t="s">
        <v>167</v>
      </c>
      <c r="AB158" s="168"/>
      <c r="AC158" s="168"/>
      <c r="AD158" s="168"/>
      <c r="AE158" s="168"/>
      <c r="AF158" s="168"/>
      <c r="AG158" s="168"/>
      <c r="AH158" s="168"/>
      <c r="AI158" s="168"/>
      <c r="AJ158" s="168"/>
      <c r="AK158" s="168"/>
      <c r="AL158" s="168"/>
      <c r="AM158" s="168"/>
      <c r="AN158" s="168"/>
      <c r="AO158" s="168"/>
      <c r="AP158" s="168"/>
      <c r="AQ158" s="168"/>
      <c r="AR158" s="168"/>
      <c r="AS158" s="168"/>
      <c r="AT158" s="168"/>
      <c r="AU158" s="168"/>
      <c r="AV158" s="168"/>
    </row>
    <row r="159" spans="2:51" ht="6.75" customHeight="1" x14ac:dyDescent="0.2">
      <c r="D159" s="44"/>
      <c r="Z159" s="10"/>
      <c r="AA159" s="11"/>
      <c r="AB159" s="11"/>
    </row>
    <row r="160" spans="2:51" x14ac:dyDescent="0.2">
      <c r="D160" s="44" t="s">
        <v>148</v>
      </c>
      <c r="Z160" s="10"/>
      <c r="AA160" s="11"/>
      <c r="AB160" s="11"/>
    </row>
    <row r="161" spans="2:51" ht="6.75" customHeight="1" x14ac:dyDescent="0.2">
      <c r="D161" s="44"/>
      <c r="Z161" s="10"/>
      <c r="AA161" s="11"/>
      <c r="AB161" s="11"/>
    </row>
    <row r="162" spans="2:51" x14ac:dyDescent="0.2">
      <c r="D162" s="44" t="s">
        <v>149</v>
      </c>
      <c r="Z162" s="10"/>
      <c r="AA162" s="11"/>
      <c r="AB162" s="11"/>
    </row>
    <row r="163" spans="2:51" ht="6.75" customHeight="1" x14ac:dyDescent="0.2">
      <c r="Z163" s="10"/>
      <c r="AA163" s="11"/>
      <c r="AB163" s="11"/>
    </row>
    <row r="164" spans="2:51" x14ac:dyDescent="0.2">
      <c r="D164" s="44" t="s">
        <v>159</v>
      </c>
      <c r="Z164" s="10"/>
      <c r="AA164" s="11"/>
      <c r="AB164" s="11"/>
    </row>
    <row r="165" spans="2:51" ht="22.5" customHeight="1" x14ac:dyDescent="0.2">
      <c r="Z165" s="10"/>
      <c r="AA165" s="11"/>
      <c r="AB165" s="11"/>
    </row>
    <row r="166" spans="2:51" x14ac:dyDescent="0.2">
      <c r="B166" t="s">
        <v>160</v>
      </c>
      <c r="Z166" s="10"/>
      <c r="AA166" s="168" t="s">
        <v>168</v>
      </c>
      <c r="AB166" s="168"/>
      <c r="AC166" s="168"/>
      <c r="AD166" s="168"/>
      <c r="AE166" s="168"/>
      <c r="AF166" s="168"/>
      <c r="AG166" s="168"/>
      <c r="AH166" s="168"/>
      <c r="AI166" s="168"/>
      <c r="AJ166" s="168"/>
      <c r="AK166" s="168"/>
      <c r="AL166" s="168"/>
      <c r="AM166" s="168"/>
      <c r="AN166" s="168"/>
      <c r="AO166" s="168"/>
      <c r="AP166" s="168"/>
      <c r="AQ166" s="168"/>
      <c r="AR166" s="168"/>
      <c r="AS166" s="168"/>
      <c r="AT166" s="168"/>
      <c r="AU166" s="168"/>
      <c r="AV166" s="168"/>
    </row>
    <row r="167" spans="2:51" ht="6.75" customHeight="1" x14ac:dyDescent="0.2">
      <c r="Z167" s="10"/>
      <c r="AA167" s="11"/>
      <c r="AB167" s="11"/>
    </row>
    <row r="168" spans="2:51" x14ac:dyDescent="0.2">
      <c r="B168" s="44" t="s">
        <v>161</v>
      </c>
      <c r="Z168" s="10"/>
      <c r="AA168" s="11"/>
      <c r="AB168" s="11"/>
      <c r="AY168" t="b">
        <f>ISBLANK(C170)</f>
        <v>1</v>
      </c>
    </row>
    <row r="169" spans="2:51" ht="6.75" customHeight="1" thickBot="1" x14ac:dyDescent="0.25">
      <c r="Z169" s="10"/>
      <c r="AA169" s="11"/>
      <c r="AB169" s="11"/>
    </row>
    <row r="170" spans="2:51" ht="13.5" thickBot="1" x14ac:dyDescent="0.25">
      <c r="C170" s="65"/>
      <c r="D170" s="44" t="s">
        <v>162</v>
      </c>
      <c r="Q170" s="70" t="s">
        <v>418</v>
      </c>
      <c r="Z170" s="10"/>
      <c r="AA170" s="11"/>
      <c r="AB170" s="11"/>
    </row>
    <row r="171" spans="2:51" ht="6.75" customHeight="1" x14ac:dyDescent="0.2">
      <c r="Z171" s="10"/>
      <c r="AA171" s="11"/>
      <c r="AB171" s="11"/>
    </row>
    <row r="172" spans="2:51" x14ac:dyDescent="0.2">
      <c r="B172" s="44" t="s">
        <v>361</v>
      </c>
      <c r="Z172" s="10"/>
      <c r="AA172" s="11"/>
      <c r="AB172" s="11"/>
      <c r="AY172" t="b">
        <f>ISBLANK(C174)</f>
        <v>1</v>
      </c>
    </row>
    <row r="173" spans="2:51" ht="6.75" customHeight="1" thickBot="1" x14ac:dyDescent="0.25">
      <c r="Z173" s="10"/>
      <c r="AA173" s="11"/>
      <c r="AB173" s="11"/>
    </row>
    <row r="174" spans="2:51" ht="13.5" thickBot="1" x14ac:dyDescent="0.25">
      <c r="C174" s="65"/>
      <c r="D174" s="44" t="s">
        <v>162</v>
      </c>
      <c r="Q174" s="70" t="s">
        <v>418</v>
      </c>
      <c r="Z174" s="10"/>
      <c r="AA174" s="11"/>
      <c r="AB174" s="11"/>
    </row>
    <row r="175" spans="2:51" ht="21.75" customHeight="1" x14ac:dyDescent="0.2">
      <c r="Z175" s="10"/>
      <c r="AA175" s="11"/>
      <c r="AB175" s="11"/>
    </row>
    <row r="176" spans="2:51" x14ac:dyDescent="0.2">
      <c r="B176" t="s">
        <v>460</v>
      </c>
      <c r="Z176" s="10"/>
      <c r="AA176" s="11"/>
      <c r="AB176" s="11"/>
    </row>
    <row r="177" spans="2:51" ht="6.75" customHeight="1" thickBot="1" x14ac:dyDescent="0.25">
      <c r="Z177" s="10"/>
      <c r="AA177" s="11"/>
      <c r="AB177" s="11"/>
    </row>
    <row r="178" spans="2:51" ht="13.5" thickBot="1" x14ac:dyDescent="0.25">
      <c r="C178" s="44"/>
      <c r="D178" s="65"/>
      <c r="E178" s="44" t="s">
        <v>415</v>
      </c>
      <c r="F178" s="44"/>
      <c r="P178" s="70" t="s">
        <v>418</v>
      </c>
      <c r="Z178" s="10"/>
      <c r="AA178" s="11"/>
      <c r="AB178" s="11"/>
      <c r="AY178" t="b">
        <f>ISBLANK(D178)</f>
        <v>1</v>
      </c>
    </row>
    <row r="179" spans="2:51" ht="6.75" customHeight="1" x14ac:dyDescent="0.2">
      <c r="C179" s="43"/>
      <c r="Z179" s="10"/>
      <c r="AA179" s="11"/>
      <c r="AB179" s="11"/>
    </row>
    <row r="180" spans="2:51" x14ac:dyDescent="0.2">
      <c r="C180" s="44"/>
      <c r="D180" s="66" t="s">
        <v>507</v>
      </c>
      <c r="E180" s="67"/>
      <c r="F180" s="67"/>
      <c r="G180" s="67"/>
      <c r="H180" s="67"/>
      <c r="I180" s="67"/>
      <c r="J180" s="68"/>
      <c r="K180" s="301"/>
      <c r="L180" s="301"/>
      <c r="M180" s="301"/>
      <c r="N180" s="69"/>
      <c r="O180" s="67"/>
      <c r="P180" s="67"/>
      <c r="Q180" s="67"/>
      <c r="R180" s="301"/>
      <c r="S180" s="301"/>
      <c r="Z180" s="10"/>
      <c r="AA180" s="11"/>
      <c r="AB180" s="11"/>
    </row>
    <row r="181" spans="2:51" ht="6.75" customHeight="1" thickBot="1" x14ac:dyDescent="0.25">
      <c r="C181" s="44"/>
      <c r="Z181" s="10"/>
      <c r="AA181" s="11"/>
      <c r="AB181" s="11"/>
    </row>
    <row r="182" spans="2:51" ht="13.5" thickBot="1" x14ac:dyDescent="0.25">
      <c r="C182" s="44"/>
      <c r="E182" s="1" t="s">
        <v>411</v>
      </c>
      <c r="G182" s="111">
        <v>0</v>
      </c>
      <c r="H182" s="112"/>
      <c r="I182" s="2" t="s">
        <v>550</v>
      </c>
      <c r="K182" t="s">
        <v>551</v>
      </c>
      <c r="N182" s="38"/>
      <c r="O182" s="111">
        <v>0</v>
      </c>
      <c r="P182" s="112"/>
      <c r="Q182" s="2" t="s">
        <v>0</v>
      </c>
      <c r="R182" s="70" t="s">
        <v>418</v>
      </c>
      <c r="S182" s="43"/>
      <c r="Z182" s="10"/>
      <c r="AA182" s="11"/>
      <c r="AB182" s="11"/>
      <c r="AW182" t="b">
        <f>NOT(D178=1)</f>
        <v>1</v>
      </c>
      <c r="AX182" t="b">
        <f>NOT(D178=1)</f>
        <v>1</v>
      </c>
      <c r="AY182" t="b">
        <f>OR(AND(NOT(AW182),ISBLANK(G182)),AND(NOT(AX182),ISBLANK(O182)))</f>
        <v>0</v>
      </c>
    </row>
    <row r="183" spans="2:51" ht="20.25" customHeight="1" x14ac:dyDescent="0.2">
      <c r="Z183" s="10"/>
      <c r="AA183" s="11"/>
      <c r="AB183" s="11"/>
    </row>
    <row r="184" spans="2:51" x14ac:dyDescent="0.2">
      <c r="B184" t="s">
        <v>461</v>
      </c>
      <c r="Z184" s="10"/>
      <c r="AA184" s="168" t="s">
        <v>169</v>
      </c>
      <c r="AB184" s="168"/>
      <c r="AC184" s="168"/>
      <c r="AD184" s="168"/>
      <c r="AE184" s="168"/>
      <c r="AF184" s="168"/>
      <c r="AG184" s="168"/>
      <c r="AH184" s="168"/>
      <c r="AI184" s="168"/>
      <c r="AJ184" s="168"/>
      <c r="AK184" s="168"/>
      <c r="AL184" s="168"/>
      <c r="AM184" s="168"/>
      <c r="AN184" s="168"/>
      <c r="AO184" s="168"/>
      <c r="AP184" s="168"/>
      <c r="AQ184" s="168"/>
      <c r="AR184" s="168"/>
      <c r="AS184" s="168"/>
      <c r="AT184" s="168"/>
      <c r="AU184" s="168"/>
      <c r="AV184" s="168"/>
    </row>
    <row r="185" spans="2:51" ht="6.75" customHeight="1" thickBot="1" x14ac:dyDescent="0.25">
      <c r="Z185" s="10"/>
      <c r="AA185" s="11"/>
      <c r="AB185" s="11"/>
    </row>
    <row r="186" spans="2:51" ht="13.5" thickBot="1" x14ac:dyDescent="0.25">
      <c r="C186" s="44" t="s">
        <v>163</v>
      </c>
      <c r="T186" s="111">
        <v>0</v>
      </c>
      <c r="U186" s="112"/>
      <c r="V186" s="44" t="s">
        <v>164</v>
      </c>
      <c r="Z186" s="10"/>
      <c r="AA186" s="168" t="s">
        <v>170</v>
      </c>
      <c r="AB186" s="168"/>
      <c r="AC186" s="168"/>
      <c r="AD186" s="168"/>
      <c r="AE186" s="168"/>
      <c r="AF186" s="168"/>
      <c r="AG186" s="168"/>
      <c r="AH186" s="168"/>
      <c r="AI186" s="168"/>
      <c r="AJ186" s="168"/>
      <c r="AK186" s="168"/>
      <c r="AL186" s="168"/>
      <c r="AM186" s="168"/>
      <c r="AN186" s="168"/>
      <c r="AO186" s="168"/>
      <c r="AP186" s="168"/>
      <c r="AQ186" s="168"/>
      <c r="AR186" s="168"/>
      <c r="AS186" s="168"/>
      <c r="AT186" s="168"/>
      <c r="AU186" s="168"/>
      <c r="AV186" s="168"/>
    </row>
    <row r="187" spans="2:51" ht="21" customHeight="1" x14ac:dyDescent="0.2">
      <c r="T187" s="70"/>
      <c r="Z187" s="10"/>
      <c r="AA187" s="11"/>
      <c r="AB187" s="11"/>
    </row>
    <row r="188" spans="2:51" x14ac:dyDescent="0.2">
      <c r="B188" t="s">
        <v>462</v>
      </c>
      <c r="Z188" s="10"/>
      <c r="AA188" s="11"/>
      <c r="AB188" s="11"/>
    </row>
    <row r="189" spans="2:51" x14ac:dyDescent="0.2">
      <c r="Z189" s="10"/>
      <c r="AA189" s="11"/>
      <c r="AB189" s="11"/>
    </row>
    <row r="190" spans="2:51" x14ac:dyDescent="0.2">
      <c r="Z190" s="10"/>
      <c r="AA190" s="11"/>
      <c r="AB190" s="11"/>
    </row>
    <row r="191" spans="2:51" x14ac:dyDescent="0.2">
      <c r="Z191" s="10"/>
      <c r="AA191" s="11"/>
      <c r="AB191" s="11"/>
    </row>
    <row r="192" spans="2:51" x14ac:dyDescent="0.2">
      <c r="Z192" s="10"/>
      <c r="AA192" s="11"/>
      <c r="AB192" s="11"/>
    </row>
    <row r="193" spans="1:51" x14ac:dyDescent="0.2">
      <c r="Z193" s="10"/>
      <c r="AA193" s="11"/>
      <c r="AB193" s="11"/>
    </row>
    <row r="194" spans="1:51" x14ac:dyDescent="0.2">
      <c r="A194" s="37" t="s">
        <v>171</v>
      </c>
      <c r="Z194" s="10"/>
    </row>
    <row r="195" spans="1:51" ht="6.75" customHeight="1" x14ac:dyDescent="0.2">
      <c r="Z195" s="10"/>
    </row>
    <row r="196" spans="1:51" ht="13.5" customHeight="1" x14ac:dyDescent="0.2">
      <c r="B196" t="s">
        <v>172</v>
      </c>
      <c r="Z196" s="10"/>
      <c r="AA196" s="107" t="s">
        <v>364</v>
      </c>
      <c r="AB196" s="107"/>
      <c r="AC196" s="107"/>
      <c r="AD196" s="107"/>
      <c r="AE196" s="107"/>
      <c r="AF196" s="107"/>
      <c r="AG196" s="107"/>
      <c r="AH196" s="107"/>
      <c r="AI196" s="107"/>
      <c r="AJ196" s="107"/>
      <c r="AK196" s="107"/>
      <c r="AL196" s="107"/>
      <c r="AM196" s="107"/>
      <c r="AN196" s="107"/>
      <c r="AO196" s="107"/>
      <c r="AP196" s="107"/>
      <c r="AQ196" s="107"/>
      <c r="AR196" s="107"/>
      <c r="AS196" s="107"/>
      <c r="AT196" s="107"/>
      <c r="AU196" s="107"/>
      <c r="AV196" s="107"/>
    </row>
    <row r="197" spans="1:51" ht="6.75" customHeight="1" x14ac:dyDescent="0.2">
      <c r="Z197" s="10"/>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row>
    <row r="198" spans="1:51" ht="13.5" customHeight="1" x14ac:dyDescent="0.2">
      <c r="Z198" s="10"/>
      <c r="AA198" s="107" t="s">
        <v>365</v>
      </c>
      <c r="AB198" s="107"/>
      <c r="AC198" s="107"/>
      <c r="AD198" s="107"/>
      <c r="AE198" s="107"/>
      <c r="AF198" s="107"/>
      <c r="AG198" s="107"/>
      <c r="AH198" s="107"/>
      <c r="AI198" s="107"/>
      <c r="AJ198" s="107"/>
      <c r="AK198" s="107"/>
      <c r="AL198" s="107"/>
      <c r="AM198" s="107"/>
      <c r="AN198" s="107"/>
      <c r="AO198" s="107"/>
      <c r="AP198" s="107"/>
      <c r="AQ198" s="107"/>
      <c r="AR198" s="107"/>
      <c r="AS198" s="107"/>
      <c r="AT198" s="107"/>
      <c r="AU198" s="107"/>
      <c r="AV198" s="107"/>
    </row>
    <row r="199" spans="1:51" ht="6.75" customHeight="1" x14ac:dyDescent="0.2">
      <c r="Z199" s="10"/>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row>
    <row r="200" spans="1:51" x14ac:dyDescent="0.2">
      <c r="B200" s="2" t="s">
        <v>527</v>
      </c>
      <c r="Z200" s="10"/>
      <c r="AA200" s="144" t="s">
        <v>180</v>
      </c>
      <c r="AB200" s="144"/>
      <c r="AC200" s="144"/>
      <c r="AD200" s="144"/>
      <c r="AE200" s="144"/>
      <c r="AF200" s="144"/>
      <c r="AG200" s="144"/>
      <c r="AH200" s="144"/>
      <c r="AI200" s="144"/>
      <c r="AJ200" s="144"/>
      <c r="AK200" s="144"/>
      <c r="AL200" s="144"/>
      <c r="AM200" s="144"/>
      <c r="AN200" s="144"/>
      <c r="AO200" s="144"/>
      <c r="AP200" s="144"/>
      <c r="AQ200" s="144"/>
      <c r="AR200" s="144"/>
      <c r="AS200" s="144"/>
      <c r="AT200" s="144"/>
      <c r="AU200" s="144"/>
      <c r="AV200" s="144"/>
    </row>
    <row r="201" spans="1:51" ht="6.75" customHeight="1" thickBot="1" x14ac:dyDescent="0.25">
      <c r="Z201" s="10"/>
    </row>
    <row r="202" spans="1:51" ht="13.5" thickBot="1" x14ac:dyDescent="0.25">
      <c r="C202" s="65"/>
      <c r="D202" t="s">
        <v>414</v>
      </c>
      <c r="E202" s="44"/>
      <c r="K202" s="70" t="s">
        <v>418</v>
      </c>
      <c r="Z202" s="10"/>
      <c r="AA202" s="144" t="s">
        <v>181</v>
      </c>
      <c r="AB202" s="144"/>
      <c r="AC202" s="144"/>
      <c r="AD202" s="144"/>
      <c r="AE202" s="144"/>
      <c r="AF202" s="144"/>
      <c r="AG202" s="144"/>
      <c r="AH202" s="144"/>
      <c r="AI202" s="144"/>
      <c r="AJ202" s="144"/>
      <c r="AK202" s="144"/>
      <c r="AL202" s="144"/>
      <c r="AM202" s="144"/>
      <c r="AN202" s="144"/>
      <c r="AO202" s="144"/>
      <c r="AP202" s="144"/>
      <c r="AQ202" s="144"/>
      <c r="AR202" s="144"/>
      <c r="AS202" s="144"/>
      <c r="AT202" s="144"/>
      <c r="AU202" s="144"/>
      <c r="AV202" s="144"/>
      <c r="AY202" t="b">
        <f>ISBLANK(C202)</f>
        <v>1</v>
      </c>
    </row>
    <row r="203" spans="1:51" ht="6.75" customHeight="1" x14ac:dyDescent="0.2">
      <c r="C203" s="43"/>
      <c r="Z203" s="10"/>
      <c r="AA203" s="73"/>
      <c r="AB203" s="73"/>
      <c r="AC203" s="73"/>
      <c r="AD203" s="73"/>
      <c r="AE203" s="73"/>
      <c r="AF203" s="73"/>
      <c r="AG203" s="73"/>
      <c r="AH203" s="73"/>
      <c r="AI203" s="73"/>
      <c r="AJ203" s="73"/>
      <c r="AK203" s="73"/>
      <c r="AL203" s="73"/>
      <c r="AM203" s="73"/>
      <c r="AN203" s="73"/>
      <c r="AO203" s="73"/>
      <c r="AP203" s="73"/>
      <c r="AQ203" s="73"/>
      <c r="AR203" s="73"/>
      <c r="AS203" s="73"/>
      <c r="AT203" s="73"/>
      <c r="AU203" s="73"/>
      <c r="AV203" s="73"/>
    </row>
    <row r="204" spans="1:51" x14ac:dyDescent="0.2">
      <c r="C204" s="93" t="s">
        <v>409</v>
      </c>
      <c r="Z204" s="10"/>
      <c r="AA204" s="72" t="s">
        <v>182</v>
      </c>
      <c r="AB204" s="72"/>
      <c r="AC204" s="72"/>
      <c r="AD204" s="72"/>
      <c r="AE204" s="72"/>
      <c r="AF204" s="72"/>
      <c r="AG204" s="72"/>
      <c r="AH204" s="72"/>
      <c r="AI204" s="72"/>
      <c r="AJ204" s="72"/>
      <c r="AK204" s="72"/>
      <c r="AL204" s="72"/>
      <c r="AM204" s="72"/>
      <c r="AN204" s="72"/>
      <c r="AO204" s="72"/>
      <c r="AP204" s="72"/>
      <c r="AQ204" s="72"/>
      <c r="AR204" s="72"/>
      <c r="AS204" s="72"/>
      <c r="AT204" s="72"/>
      <c r="AU204" s="72"/>
      <c r="AV204" s="72"/>
    </row>
    <row r="205" spans="1:51" ht="6.75" customHeight="1" thickBot="1" x14ac:dyDescent="0.25">
      <c r="Z205" s="10"/>
    </row>
    <row r="206" spans="1:51" ht="13.5" thickBot="1" x14ac:dyDescent="0.25">
      <c r="D206" s="44" t="s">
        <v>173</v>
      </c>
      <c r="G206" s="111"/>
      <c r="H206" s="113"/>
      <c r="I206" s="112"/>
      <c r="J206" s="44" t="s">
        <v>174</v>
      </c>
      <c r="K206" s="44" t="s">
        <v>175</v>
      </c>
      <c r="M206" s="44" t="s">
        <v>177</v>
      </c>
      <c r="N206" s="19"/>
      <c r="O206" s="19"/>
      <c r="P206" s="111"/>
      <c r="Q206" s="113"/>
      <c r="R206" s="112"/>
      <c r="S206" s="44" t="s">
        <v>174</v>
      </c>
      <c r="T206" s="70"/>
      <c r="Z206" s="10"/>
      <c r="AA206" s="72" t="s">
        <v>183</v>
      </c>
      <c r="AB206" s="72"/>
      <c r="AC206" s="72"/>
      <c r="AD206" s="72"/>
      <c r="AE206" s="72"/>
      <c r="AF206" s="72"/>
      <c r="AG206" s="72"/>
      <c r="AH206" s="72"/>
      <c r="AI206" s="72"/>
      <c r="AJ206" s="72"/>
      <c r="AK206" s="72"/>
      <c r="AL206" s="72"/>
      <c r="AM206" s="72"/>
      <c r="AN206" s="72"/>
      <c r="AO206" s="72"/>
      <c r="AP206" s="72"/>
      <c r="AQ206" s="72"/>
      <c r="AR206" s="72"/>
      <c r="AS206" s="72"/>
      <c r="AT206" s="72"/>
      <c r="AU206" s="72"/>
      <c r="AV206" s="72"/>
      <c r="AW206" t="b">
        <f>NOT(C202=1)</f>
        <v>1</v>
      </c>
      <c r="AY206" t="b">
        <f>AND(AW206=FALSE,OR(ISBLANK(G206),ISBLANK(P206)))</f>
        <v>0</v>
      </c>
    </row>
    <row r="207" spans="1:51" ht="6.75" customHeight="1" thickBot="1" x14ac:dyDescent="0.25">
      <c r="Z207" s="10"/>
    </row>
    <row r="208" spans="1:51" ht="13.5" thickBot="1" x14ac:dyDescent="0.25">
      <c r="D208" s="44" t="s">
        <v>173</v>
      </c>
      <c r="G208" s="111"/>
      <c r="H208" s="113"/>
      <c r="I208" s="112"/>
      <c r="J208" s="44" t="s">
        <v>174</v>
      </c>
      <c r="K208" s="44" t="s">
        <v>175</v>
      </c>
      <c r="M208" s="44" t="s">
        <v>177</v>
      </c>
      <c r="N208" s="19"/>
      <c r="O208" s="19"/>
      <c r="P208" s="111"/>
      <c r="Q208" s="113"/>
      <c r="R208" s="112"/>
      <c r="S208" s="44" t="s">
        <v>174</v>
      </c>
      <c r="T208" s="70"/>
      <c r="Z208" s="10"/>
      <c r="AA208" s="72" t="s">
        <v>184</v>
      </c>
      <c r="AB208" s="72"/>
      <c r="AC208" s="72"/>
      <c r="AD208" s="72"/>
      <c r="AE208" s="72"/>
      <c r="AF208" s="72"/>
      <c r="AG208" s="72"/>
      <c r="AH208" s="72"/>
      <c r="AI208" s="72"/>
      <c r="AJ208" s="72"/>
      <c r="AK208" s="72"/>
      <c r="AL208" s="72"/>
      <c r="AM208" s="72"/>
      <c r="AN208" s="72"/>
      <c r="AO208" s="72"/>
      <c r="AP208" s="72"/>
      <c r="AQ208" s="72"/>
      <c r="AR208" s="72"/>
      <c r="AS208" s="72"/>
      <c r="AT208" s="72"/>
      <c r="AU208" s="72"/>
      <c r="AV208" s="72"/>
      <c r="AW208" t="b">
        <f>NOT(C202=1)</f>
        <v>1</v>
      </c>
      <c r="AY208" t="b">
        <f>AND(AW208=FALSE,OR(ISBLANK(G208),ISBLANK(P208)))</f>
        <v>0</v>
      </c>
    </row>
    <row r="209" spans="2:51" ht="6.75" customHeight="1" thickBot="1" x14ac:dyDescent="0.25">
      <c r="Z209" s="10"/>
    </row>
    <row r="210" spans="2:51" ht="13.5" thickBot="1" x14ac:dyDescent="0.25">
      <c r="D210" s="44" t="s">
        <v>173</v>
      </c>
      <c r="G210" s="111"/>
      <c r="H210" s="113"/>
      <c r="I210" s="112"/>
      <c r="J210" s="44" t="s">
        <v>174</v>
      </c>
      <c r="K210" s="44" t="s">
        <v>175</v>
      </c>
      <c r="M210" s="44" t="s">
        <v>177</v>
      </c>
      <c r="N210" s="19"/>
      <c r="O210" s="19"/>
      <c r="P210" s="111"/>
      <c r="Q210" s="113"/>
      <c r="R210" s="112"/>
      <c r="S210" s="44" t="s">
        <v>174</v>
      </c>
      <c r="Z210" s="10"/>
      <c r="AA210" s="144" t="s">
        <v>185</v>
      </c>
      <c r="AB210" s="144"/>
      <c r="AC210" s="144"/>
      <c r="AD210" s="144"/>
      <c r="AE210" s="144"/>
      <c r="AF210" s="144"/>
      <c r="AG210" s="144"/>
      <c r="AH210" s="144"/>
      <c r="AI210" s="144"/>
      <c r="AJ210" s="144"/>
      <c r="AK210" s="144"/>
      <c r="AL210" s="144"/>
      <c r="AM210" s="144"/>
      <c r="AN210" s="144"/>
      <c r="AO210" s="144"/>
      <c r="AP210" s="144"/>
      <c r="AQ210" s="144"/>
      <c r="AR210" s="144"/>
      <c r="AS210" s="144"/>
      <c r="AT210" s="144"/>
      <c r="AU210" s="144"/>
      <c r="AV210" s="144"/>
      <c r="AW210" t="b">
        <f>NOT(C202=1)</f>
        <v>1</v>
      </c>
      <c r="AY210" t="b">
        <f>AND(AW210=FALSE,OR(ISBLANK(G210),ISBLANK(P210)))</f>
        <v>0</v>
      </c>
    </row>
    <row r="211" spans="2:51" ht="6.75" customHeight="1" x14ac:dyDescent="0.2">
      <c r="Z211" s="10"/>
    </row>
    <row r="212" spans="2:51" ht="13.5" customHeight="1" x14ac:dyDescent="0.2">
      <c r="N212" t="s">
        <v>560</v>
      </c>
      <c r="Z212" s="10"/>
    </row>
    <row r="213" spans="2:51" ht="6.75" customHeight="1" thickBot="1" x14ac:dyDescent="0.25">
      <c r="Z213" s="10"/>
    </row>
    <row r="214" spans="2:51" ht="13.5" thickBot="1" x14ac:dyDescent="0.25">
      <c r="E214" s="44" t="s">
        <v>176</v>
      </c>
      <c r="P214" s="316">
        <f>SUM(G206*P206,G208*P208,G210*P210)/1</f>
        <v>0</v>
      </c>
      <c r="Q214" s="317"/>
      <c r="R214" s="317"/>
      <c r="S214" s="318"/>
      <c r="T214" s="44" t="s">
        <v>174</v>
      </c>
      <c r="Z214" s="10"/>
      <c r="AW214" t="b">
        <f>NOT(C202=1)</f>
        <v>1</v>
      </c>
    </row>
    <row r="215" spans="2:51" ht="24" customHeight="1" x14ac:dyDescent="0.2">
      <c r="P215" s="70" t="s">
        <v>418</v>
      </c>
      <c r="Z215" s="10"/>
      <c r="AY215" t="b">
        <f>AND(AW214=FALSE,ISBLANK(P214))</f>
        <v>0</v>
      </c>
    </row>
    <row r="216" spans="2:51" x14ac:dyDescent="0.2">
      <c r="B216" s="2" t="s">
        <v>362</v>
      </c>
      <c r="Z216" s="10"/>
      <c r="AA216" s="144" t="s">
        <v>186</v>
      </c>
      <c r="AB216" s="144"/>
      <c r="AC216" s="144"/>
      <c r="AD216" s="144"/>
      <c r="AE216" s="144"/>
      <c r="AF216" s="144"/>
      <c r="AG216" s="144"/>
      <c r="AH216" s="144"/>
      <c r="AI216" s="144"/>
      <c r="AJ216" s="144"/>
      <c r="AK216" s="144"/>
      <c r="AL216" s="144"/>
      <c r="AM216" s="144"/>
      <c r="AN216" s="144"/>
      <c r="AO216" s="144"/>
      <c r="AP216" s="144"/>
      <c r="AQ216" s="144"/>
      <c r="AR216" s="144"/>
      <c r="AS216" s="144"/>
      <c r="AT216" s="144"/>
      <c r="AU216" s="144"/>
      <c r="AV216" s="144"/>
    </row>
    <row r="217" spans="2:51" ht="6.75" customHeight="1" thickBot="1" x14ac:dyDescent="0.25">
      <c r="Z217" s="10"/>
    </row>
    <row r="218" spans="2:51" ht="13.5" thickBot="1" x14ac:dyDescent="0.25">
      <c r="C218" s="65"/>
      <c r="D218" t="s">
        <v>463</v>
      </c>
      <c r="E218" s="44"/>
      <c r="T218" s="70" t="s">
        <v>418</v>
      </c>
      <c r="Z218" s="10"/>
      <c r="AA218" s="72" t="s">
        <v>187</v>
      </c>
      <c r="AB218" s="72"/>
      <c r="AC218" s="72"/>
      <c r="AD218" s="72"/>
      <c r="AE218" s="72"/>
      <c r="AF218" s="72"/>
      <c r="AG218" s="72"/>
      <c r="AH218" s="72"/>
      <c r="AI218" s="72"/>
      <c r="AJ218" s="72"/>
      <c r="AK218" s="72"/>
      <c r="AL218" s="72"/>
      <c r="AM218" s="72"/>
      <c r="AN218" s="72"/>
      <c r="AO218" s="72"/>
      <c r="AP218" s="72"/>
      <c r="AQ218" s="72"/>
      <c r="AR218" s="72"/>
      <c r="AS218" s="72"/>
      <c r="AT218" s="72"/>
      <c r="AU218" s="72"/>
      <c r="AV218" s="72"/>
      <c r="AY218" t="b">
        <f>ISBLANK(C218)</f>
        <v>1</v>
      </c>
    </row>
    <row r="219" spans="2:51" ht="6.75" customHeight="1" x14ac:dyDescent="0.2">
      <c r="C219" s="43"/>
      <c r="Z219" s="10"/>
    </row>
    <row r="220" spans="2:51" x14ac:dyDescent="0.2">
      <c r="C220" s="93" t="s">
        <v>409</v>
      </c>
      <c r="Z220" s="10"/>
      <c r="AA220" s="72" t="s">
        <v>188</v>
      </c>
      <c r="AB220" s="72"/>
      <c r="AC220" s="72"/>
      <c r="AD220" s="72"/>
      <c r="AE220" s="72"/>
      <c r="AF220" s="72"/>
      <c r="AG220" s="72"/>
      <c r="AH220" s="72"/>
      <c r="AI220" s="72"/>
      <c r="AJ220" s="72"/>
      <c r="AK220" s="72"/>
      <c r="AL220" s="72"/>
      <c r="AM220" s="72"/>
      <c r="AN220" s="72"/>
      <c r="AO220" s="72"/>
      <c r="AP220" s="72"/>
      <c r="AQ220" s="72"/>
      <c r="AR220" s="72"/>
      <c r="AS220" s="72"/>
      <c r="AT220" s="72"/>
      <c r="AU220" s="72"/>
      <c r="AV220" s="72"/>
    </row>
    <row r="221" spans="2:51" ht="6.75" customHeight="1" thickBot="1" x14ac:dyDescent="0.25">
      <c r="Z221" s="10"/>
      <c r="AC221" s="72"/>
      <c r="AD221" s="72"/>
      <c r="AE221" s="72"/>
      <c r="AF221" s="72"/>
      <c r="AG221" s="72"/>
      <c r="AH221" s="72"/>
      <c r="AI221" s="72"/>
      <c r="AJ221" s="72"/>
      <c r="AK221" s="72"/>
      <c r="AL221" s="72"/>
      <c r="AM221" s="72"/>
      <c r="AN221" s="72"/>
      <c r="AO221" s="72"/>
      <c r="AP221" s="72"/>
      <c r="AQ221" s="72"/>
      <c r="AR221" s="72"/>
      <c r="AS221" s="72"/>
      <c r="AT221" s="72"/>
      <c r="AU221" s="72"/>
      <c r="AV221" s="72"/>
    </row>
    <row r="222" spans="2:51" ht="13.5" thickBot="1" x14ac:dyDescent="0.25">
      <c r="D222" s="44" t="s">
        <v>423</v>
      </c>
      <c r="L222" s="111">
        <v>0</v>
      </c>
      <c r="M222" s="113"/>
      <c r="N222" s="113"/>
      <c r="O222" s="112"/>
      <c r="P222" s="44" t="s">
        <v>193</v>
      </c>
      <c r="Q222" s="70" t="s">
        <v>418</v>
      </c>
      <c r="Z222" s="10"/>
      <c r="AA222" s="72" t="s">
        <v>189</v>
      </c>
      <c r="AW222" t="b">
        <f>NOT(C218=1)</f>
        <v>1</v>
      </c>
      <c r="AY222" t="b">
        <f>AND(AW222=FALSE,ISBLANK(L222))</f>
        <v>0</v>
      </c>
    </row>
    <row r="223" spans="2:51" ht="6.75" customHeight="1" x14ac:dyDescent="0.2">
      <c r="Z223" s="10"/>
      <c r="AA223" s="72"/>
      <c r="AB223" s="72"/>
      <c r="AC223" s="72"/>
      <c r="AD223" s="72"/>
      <c r="AE223" s="72"/>
      <c r="AF223" s="72"/>
      <c r="AG223" s="72"/>
      <c r="AH223" s="72"/>
      <c r="AI223" s="72"/>
      <c r="AJ223" s="72"/>
      <c r="AK223" s="72"/>
      <c r="AL223" s="72"/>
      <c r="AM223" s="72"/>
      <c r="AN223" s="72"/>
      <c r="AO223" s="72"/>
      <c r="AP223" s="72"/>
      <c r="AQ223" s="72"/>
      <c r="AR223" s="72"/>
      <c r="AS223" s="72"/>
      <c r="AT223" s="72"/>
      <c r="AU223" s="72"/>
      <c r="AV223" s="72"/>
    </row>
    <row r="224" spans="2:51" x14ac:dyDescent="0.2">
      <c r="B224" s="2" t="s">
        <v>464</v>
      </c>
      <c r="Z224" s="10"/>
      <c r="AA224" s="144" t="s">
        <v>190</v>
      </c>
      <c r="AB224" s="144"/>
      <c r="AC224" s="144"/>
      <c r="AD224" s="144"/>
      <c r="AE224" s="144"/>
      <c r="AF224" s="144"/>
      <c r="AG224" s="144"/>
      <c r="AH224" s="144"/>
      <c r="AI224" s="144"/>
      <c r="AJ224" s="144"/>
      <c r="AK224" s="144"/>
      <c r="AL224" s="144"/>
      <c r="AM224" s="144"/>
      <c r="AN224" s="144"/>
      <c r="AO224" s="144"/>
      <c r="AP224" s="144"/>
      <c r="AQ224" s="144"/>
      <c r="AR224" s="144"/>
      <c r="AS224" s="144"/>
      <c r="AT224" s="144"/>
      <c r="AU224" s="144"/>
      <c r="AV224" s="144"/>
    </row>
    <row r="225" spans="2:51" ht="6.75" customHeight="1" thickBot="1" x14ac:dyDescent="0.25">
      <c r="Z225" s="10"/>
    </row>
    <row r="226" spans="2:51" ht="13.5" thickBot="1" x14ac:dyDescent="0.25">
      <c r="C226" s="44"/>
      <c r="D226" s="65"/>
      <c r="E226" s="44" t="s">
        <v>415</v>
      </c>
      <c r="F226" s="44"/>
      <c r="P226" s="70" t="s">
        <v>418</v>
      </c>
      <c r="Z226" s="10"/>
      <c r="AA226" s="11"/>
      <c r="AB226" s="11"/>
      <c r="AC226" s="11"/>
      <c r="AD226" s="11"/>
      <c r="AY226" t="b">
        <f>ISBLANK(D226)</f>
        <v>1</v>
      </c>
    </row>
    <row r="227" spans="2:51" ht="6.75" customHeight="1" x14ac:dyDescent="0.2">
      <c r="C227" s="43"/>
      <c r="Z227" s="10"/>
      <c r="AA227" s="11"/>
      <c r="AB227" s="11"/>
      <c r="AC227" s="11"/>
      <c r="AD227" s="11"/>
    </row>
    <row r="228" spans="2:51" x14ac:dyDescent="0.2">
      <c r="C228" s="44"/>
      <c r="D228" s="66" t="s">
        <v>507</v>
      </c>
      <c r="E228" s="67"/>
      <c r="F228" s="67"/>
      <c r="G228" s="67"/>
      <c r="H228" s="67"/>
      <c r="I228" s="67"/>
      <c r="J228" s="68"/>
      <c r="K228" s="301"/>
      <c r="L228" s="301"/>
      <c r="M228" s="301"/>
      <c r="N228" s="69"/>
      <c r="O228" s="67"/>
      <c r="P228" s="67"/>
      <c r="Q228" s="67"/>
      <c r="R228" s="301"/>
      <c r="S228" s="301"/>
      <c r="Z228" s="10"/>
      <c r="AA228" s="11"/>
      <c r="AB228" s="11"/>
      <c r="AC228" s="11"/>
      <c r="AD228" s="11"/>
    </row>
    <row r="229" spans="2:51" ht="7.5" customHeight="1" thickBot="1" x14ac:dyDescent="0.25">
      <c r="Z229" s="10"/>
      <c r="AA229" s="11"/>
      <c r="AB229" s="11"/>
      <c r="AC229" s="11"/>
      <c r="AD229" s="11"/>
    </row>
    <row r="230" spans="2:51" ht="13.5" thickBot="1" x14ac:dyDescent="0.25">
      <c r="E230" s="304" t="s">
        <v>503</v>
      </c>
      <c r="F230" s="304"/>
      <c r="G230" s="304"/>
      <c r="H230" s="305"/>
      <c r="I230" s="111">
        <v>0</v>
      </c>
      <c r="J230" s="112"/>
      <c r="K230" s="1" t="s">
        <v>0</v>
      </c>
      <c r="N230" s="70" t="s">
        <v>418</v>
      </c>
      <c r="O230" s="99"/>
      <c r="P230" s="99"/>
      <c r="U230" s="43"/>
      <c r="Z230" s="10"/>
      <c r="AA230" s="11"/>
      <c r="AB230" s="11"/>
      <c r="AC230" s="11"/>
      <c r="AD230" s="11"/>
      <c r="AW230" t="b">
        <f>NOT(D226=1)</f>
        <v>1</v>
      </c>
      <c r="AY230" t="b">
        <f>AND(NOT(AW230),ISBLANK(I230))</f>
        <v>0</v>
      </c>
    </row>
    <row r="231" spans="2:51" ht="24" customHeight="1" x14ac:dyDescent="0.2">
      <c r="Z231" s="10"/>
    </row>
    <row r="232" spans="2:51" x14ac:dyDescent="0.2">
      <c r="B232" t="s">
        <v>363</v>
      </c>
      <c r="Z232" s="10"/>
      <c r="AA232" s="143" t="s">
        <v>191</v>
      </c>
      <c r="AB232" s="144"/>
      <c r="AC232" s="144"/>
      <c r="AD232" s="144"/>
      <c r="AE232" s="144"/>
      <c r="AF232" s="144"/>
      <c r="AG232" s="144"/>
      <c r="AH232" s="144"/>
      <c r="AI232" s="144"/>
      <c r="AJ232" s="144"/>
      <c r="AK232" s="144"/>
      <c r="AL232" s="144"/>
      <c r="AM232" s="144"/>
      <c r="AN232" s="144"/>
      <c r="AO232" s="144"/>
      <c r="AP232" s="144"/>
      <c r="AQ232" s="144"/>
      <c r="AR232" s="144"/>
      <c r="AS232" s="144"/>
      <c r="AT232" s="144"/>
      <c r="AU232" s="144"/>
      <c r="AV232" s="144"/>
    </row>
    <row r="233" spans="2:51" ht="6.75" customHeight="1" x14ac:dyDescent="0.2">
      <c r="Z233" s="10"/>
    </row>
    <row r="234" spans="2:51" x14ac:dyDescent="0.2">
      <c r="B234" s="1" t="s">
        <v>465</v>
      </c>
      <c r="Z234" s="10"/>
      <c r="AA234" s="144" t="s">
        <v>192</v>
      </c>
      <c r="AB234" s="144"/>
      <c r="AC234" s="144"/>
      <c r="AD234" s="144"/>
      <c r="AE234" s="144"/>
      <c r="AF234" s="144"/>
      <c r="AG234" s="144"/>
      <c r="AH234" s="144"/>
      <c r="AI234" s="144"/>
      <c r="AJ234" s="144"/>
      <c r="AK234" s="144"/>
      <c r="AL234" s="144"/>
      <c r="AM234" s="144"/>
      <c r="AN234" s="144"/>
      <c r="AO234" s="144"/>
      <c r="AP234" s="144"/>
      <c r="AQ234" s="144"/>
      <c r="AR234" s="144"/>
      <c r="AS234" s="144"/>
      <c r="AT234" s="144"/>
      <c r="AU234" s="144"/>
      <c r="AV234" s="144"/>
    </row>
    <row r="235" spans="2:51" ht="6.75" customHeight="1" thickBot="1" x14ac:dyDescent="0.25">
      <c r="C235" s="2"/>
      <c r="Z235" s="10"/>
    </row>
    <row r="236" spans="2:51" ht="13.5" customHeight="1" thickBot="1" x14ac:dyDescent="0.25">
      <c r="C236" s="65"/>
      <c r="D236" s="70" t="s">
        <v>418</v>
      </c>
      <c r="Z236" s="10"/>
      <c r="AY236" t="b">
        <f>ISBLANK(C236)</f>
        <v>1</v>
      </c>
    </row>
    <row r="237" spans="2:51" ht="6.75" customHeight="1" x14ac:dyDescent="0.2">
      <c r="C237" s="2"/>
      <c r="Z237" s="10"/>
    </row>
    <row r="238" spans="2:51" x14ac:dyDescent="0.2">
      <c r="D238" s="44" t="s">
        <v>178</v>
      </c>
      <c r="Z238" s="10"/>
    </row>
    <row r="239" spans="2:51" ht="6.75" customHeight="1" x14ac:dyDescent="0.2">
      <c r="D239" s="2"/>
      <c r="Z239" s="10"/>
    </row>
    <row r="240" spans="2:51" x14ac:dyDescent="0.2">
      <c r="D240" s="44" t="s">
        <v>179</v>
      </c>
      <c r="Z240" s="10"/>
    </row>
    <row r="241" spans="2:51" x14ac:dyDescent="0.2">
      <c r="B241" s="1" t="s">
        <v>466</v>
      </c>
      <c r="Z241" s="10"/>
    </row>
    <row r="242" spans="2:51" ht="6.75" customHeight="1" thickBot="1" x14ac:dyDescent="0.25">
      <c r="Z242" s="10"/>
    </row>
    <row r="243" spans="2:51" ht="13.5" thickBot="1" x14ac:dyDescent="0.25">
      <c r="C243" s="44"/>
      <c r="D243" s="65"/>
      <c r="E243" s="44" t="s">
        <v>415</v>
      </c>
      <c r="F243" s="44"/>
      <c r="P243" s="70" t="s">
        <v>418</v>
      </c>
      <c r="Z243" s="10"/>
      <c r="AA243" s="11"/>
      <c r="AB243" s="11"/>
      <c r="AC243" s="11"/>
      <c r="AD243" s="11"/>
      <c r="AY243" t="b">
        <f>ISBLANK(D243)</f>
        <v>1</v>
      </c>
    </row>
    <row r="244" spans="2:51" ht="6.75" customHeight="1" x14ac:dyDescent="0.2">
      <c r="C244" s="43"/>
      <c r="Z244" s="10"/>
      <c r="AA244" s="11"/>
      <c r="AB244" s="11"/>
      <c r="AC244" s="11"/>
      <c r="AD244" s="11"/>
    </row>
    <row r="245" spans="2:51" x14ac:dyDescent="0.2">
      <c r="C245" s="44"/>
      <c r="D245" s="66" t="s">
        <v>507</v>
      </c>
      <c r="E245" s="67"/>
      <c r="F245" s="67"/>
      <c r="G245" s="67"/>
      <c r="H245" s="67"/>
      <c r="I245" s="67"/>
      <c r="J245" s="68"/>
      <c r="K245" s="301"/>
      <c r="L245" s="301"/>
      <c r="M245" s="301"/>
      <c r="N245" s="69"/>
      <c r="O245" s="67"/>
      <c r="P245" s="67"/>
      <c r="Q245" s="67"/>
      <c r="R245" s="301"/>
      <c r="S245" s="301"/>
      <c r="Z245" s="10"/>
      <c r="AA245" s="11"/>
      <c r="AB245" s="11"/>
      <c r="AC245" s="11"/>
      <c r="AD245" s="11"/>
    </row>
    <row r="246" spans="2:51" ht="7.5" customHeight="1" thickBot="1" x14ac:dyDescent="0.25">
      <c r="Z246" s="10"/>
      <c r="AA246" s="11"/>
      <c r="AB246" s="11"/>
      <c r="AC246" s="11"/>
      <c r="AD246" s="11"/>
    </row>
    <row r="247" spans="2:51" ht="13.5" thickBot="1" x14ac:dyDescent="0.25">
      <c r="E247" s="304" t="s">
        <v>503</v>
      </c>
      <c r="F247" s="304"/>
      <c r="G247" s="304"/>
      <c r="H247" s="305"/>
      <c r="I247" s="111">
        <v>0</v>
      </c>
      <c r="J247" s="112"/>
      <c r="K247" s="2" t="s">
        <v>0</v>
      </c>
      <c r="N247" s="70" t="s">
        <v>418</v>
      </c>
      <c r="O247" s="99"/>
      <c r="P247" s="99"/>
      <c r="U247" s="43"/>
      <c r="Z247" s="10"/>
      <c r="AA247" s="11"/>
      <c r="AB247" s="11"/>
      <c r="AC247" s="11"/>
      <c r="AD247" s="11"/>
      <c r="AW247" t="b">
        <f>NOT(D243=1)</f>
        <v>1</v>
      </c>
      <c r="AY247" t="b">
        <f>AND(NOT(AW247),ISBLANK(I247))</f>
        <v>0</v>
      </c>
    </row>
    <row r="248" spans="2:51" ht="24" customHeight="1" x14ac:dyDescent="0.2">
      <c r="Z248" s="10"/>
    </row>
    <row r="249" spans="2:51" x14ac:dyDescent="0.2">
      <c r="B249" t="s">
        <v>194</v>
      </c>
      <c r="Z249" s="10"/>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row>
    <row r="250" spans="2:51" ht="6.75" customHeight="1" x14ac:dyDescent="0.2">
      <c r="Z250" s="10"/>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row>
    <row r="251" spans="2:51" x14ac:dyDescent="0.2">
      <c r="C251" t="s">
        <v>195</v>
      </c>
      <c r="Z251" s="10"/>
      <c r="AA251" s="168" t="s">
        <v>196</v>
      </c>
      <c r="AB251" s="168"/>
      <c r="AC251" s="168"/>
      <c r="AD251" s="168"/>
      <c r="AE251" s="168"/>
      <c r="AF251" s="168"/>
      <c r="AG251" s="168"/>
      <c r="AH251" s="168"/>
      <c r="AI251" s="168"/>
      <c r="AJ251" s="168"/>
      <c r="AK251" s="168"/>
      <c r="AL251" s="168"/>
      <c r="AM251" s="168"/>
      <c r="AN251" s="168"/>
      <c r="AO251" s="168"/>
      <c r="AP251" s="168"/>
      <c r="AQ251" s="168"/>
      <c r="AR251" s="168"/>
      <c r="AS251" s="168"/>
      <c r="AT251" s="168"/>
      <c r="AU251" s="168"/>
      <c r="AV251" s="168"/>
    </row>
    <row r="252" spans="2:51" ht="6.75" customHeight="1" thickBot="1" x14ac:dyDescent="0.25">
      <c r="Z252" s="10"/>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row>
    <row r="253" spans="2:51" ht="13.5" thickBot="1" x14ac:dyDescent="0.25">
      <c r="C253" s="44"/>
      <c r="D253" s="65"/>
      <c r="E253" s="44" t="s">
        <v>415</v>
      </c>
      <c r="F253" s="44"/>
      <c r="P253" s="70" t="s">
        <v>418</v>
      </c>
      <c r="Z253" s="10"/>
      <c r="AA253" s="11"/>
      <c r="AB253" s="11"/>
      <c r="AC253" s="11"/>
      <c r="AD253" s="11"/>
      <c r="AY253" t="b">
        <f>ISBLANK(D253)</f>
        <v>1</v>
      </c>
    </row>
    <row r="254" spans="2:51" ht="6.75" customHeight="1" x14ac:dyDescent="0.2">
      <c r="C254" s="43"/>
      <c r="Z254" s="10"/>
      <c r="AA254" s="11"/>
      <c r="AB254" s="11"/>
      <c r="AC254" s="11"/>
      <c r="AD254" s="11"/>
    </row>
    <row r="255" spans="2:51" x14ac:dyDescent="0.2">
      <c r="C255" s="44"/>
      <c r="D255" s="66" t="s">
        <v>507</v>
      </c>
      <c r="E255" s="67"/>
      <c r="F255" s="67"/>
      <c r="G255" s="67"/>
      <c r="H255" s="67"/>
      <c r="I255" s="67"/>
      <c r="J255" s="68"/>
      <c r="K255" s="301"/>
      <c r="L255" s="301"/>
      <c r="M255" s="301"/>
      <c r="N255" s="69"/>
      <c r="O255" s="67"/>
      <c r="P255" s="67"/>
      <c r="Q255" s="67"/>
      <c r="R255" s="301"/>
      <c r="S255" s="301"/>
      <c r="Z255" s="10"/>
      <c r="AA255" s="11"/>
      <c r="AB255" s="11"/>
      <c r="AC255" s="11"/>
      <c r="AD255" s="11"/>
    </row>
    <row r="256" spans="2:51" ht="7.5" customHeight="1" thickBot="1" x14ac:dyDescent="0.25">
      <c r="Z256" s="10"/>
      <c r="AA256" s="11"/>
      <c r="AB256" s="11"/>
      <c r="AC256" s="11"/>
      <c r="AD256" s="11"/>
    </row>
    <row r="257" spans="1:51" ht="13.5" thickBot="1" x14ac:dyDescent="0.25">
      <c r="E257" s="302" t="s">
        <v>503</v>
      </c>
      <c r="F257" s="302"/>
      <c r="G257" s="302"/>
      <c r="H257" s="303"/>
      <c r="I257" s="111">
        <v>0</v>
      </c>
      <c r="J257" s="112"/>
      <c r="K257" s="2" t="s">
        <v>0</v>
      </c>
      <c r="N257" s="70" t="s">
        <v>418</v>
      </c>
      <c r="O257" s="99"/>
      <c r="P257" s="99"/>
      <c r="U257" s="43"/>
      <c r="Z257" s="10"/>
      <c r="AA257" s="11"/>
      <c r="AB257" s="11"/>
      <c r="AC257" s="11"/>
      <c r="AD257" s="11"/>
      <c r="AW257" t="b">
        <f>NOT(D253=1)</f>
        <v>1</v>
      </c>
      <c r="AY257" t="b">
        <f>AND(NOT(AW257),ISBLANK(I257))</f>
        <v>0</v>
      </c>
    </row>
    <row r="258" spans="1:51" ht="21" customHeight="1" x14ac:dyDescent="0.2">
      <c r="Z258" s="10"/>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row>
    <row r="259" spans="1:51" x14ac:dyDescent="0.2">
      <c r="A259" s="37" t="s">
        <v>197</v>
      </c>
      <c r="Z259" s="10"/>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row>
    <row r="260" spans="1:51" ht="6.75" customHeight="1" x14ac:dyDescent="0.2">
      <c r="Z260" s="10"/>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row>
    <row r="261" spans="1:51" x14ac:dyDescent="0.2">
      <c r="B261" s="43" t="s">
        <v>198</v>
      </c>
      <c r="Z261" s="10"/>
      <c r="AA261" s="168" t="s">
        <v>204</v>
      </c>
      <c r="AB261" s="168"/>
      <c r="AC261" s="168"/>
      <c r="AD261" s="168"/>
      <c r="AE261" s="168"/>
      <c r="AF261" s="168"/>
      <c r="AG261" s="168"/>
      <c r="AH261" s="168"/>
      <c r="AI261" s="168"/>
      <c r="AJ261" s="168"/>
      <c r="AK261" s="168"/>
      <c r="AL261" s="168"/>
      <c r="AM261" s="168"/>
      <c r="AN261" s="168"/>
      <c r="AO261" s="168"/>
      <c r="AP261" s="168"/>
      <c r="AQ261" s="168"/>
      <c r="AR261" s="168"/>
      <c r="AS261" s="168"/>
      <c r="AT261" s="168"/>
      <c r="AU261" s="168"/>
      <c r="AV261" s="168"/>
    </row>
    <row r="262" spans="1:51" ht="6.75" customHeight="1" x14ac:dyDescent="0.2">
      <c r="Z262" s="10"/>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row>
    <row r="263" spans="1:51" x14ac:dyDescent="0.2">
      <c r="C263" s="1" t="s">
        <v>199</v>
      </c>
      <c r="Z263" s="10"/>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row>
    <row r="264" spans="1:51" ht="6.75" customHeight="1" x14ac:dyDescent="0.2">
      <c r="Z264" s="10"/>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row>
    <row r="265" spans="1:51" x14ac:dyDescent="0.2">
      <c r="B265" s="2" t="s">
        <v>239</v>
      </c>
      <c r="Z265" s="10"/>
      <c r="AA265" s="168" t="s">
        <v>205</v>
      </c>
      <c r="AB265" s="168"/>
      <c r="AC265" s="168"/>
      <c r="AD265" s="168"/>
      <c r="AE265" s="168"/>
      <c r="AF265" s="168"/>
      <c r="AG265" s="168"/>
      <c r="AH265" s="168"/>
      <c r="AI265" s="168"/>
      <c r="AJ265" s="168"/>
      <c r="AK265" s="168"/>
      <c r="AL265" s="168"/>
      <c r="AM265" s="168"/>
      <c r="AN265" s="168"/>
      <c r="AO265" s="168"/>
      <c r="AP265" s="168"/>
      <c r="AQ265" s="168"/>
      <c r="AR265" s="168"/>
      <c r="AS265" s="168"/>
      <c r="AT265" s="168"/>
      <c r="AU265" s="168"/>
      <c r="AV265" s="168"/>
    </row>
    <row r="266" spans="1:51" ht="6.75" customHeight="1" thickBot="1" x14ac:dyDescent="0.25">
      <c r="Z266" s="10"/>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row>
    <row r="267" spans="1:51" ht="13.5" thickBot="1" x14ac:dyDescent="0.25">
      <c r="C267" s="44"/>
      <c r="D267" s="65"/>
      <c r="E267" s="44" t="s">
        <v>415</v>
      </c>
      <c r="F267" s="44"/>
      <c r="P267" s="70" t="s">
        <v>418</v>
      </c>
      <c r="Z267" s="10"/>
      <c r="AA267" s="11"/>
      <c r="AB267" s="11"/>
      <c r="AC267" s="11"/>
      <c r="AD267" s="11"/>
      <c r="AY267" t="b">
        <f>ISBLANK(D267)</f>
        <v>1</v>
      </c>
    </row>
    <row r="268" spans="1:51" ht="6.75" customHeight="1" x14ac:dyDescent="0.2">
      <c r="C268" s="43"/>
      <c r="Z268" s="10"/>
      <c r="AA268" s="11"/>
      <c r="AB268" s="11"/>
      <c r="AC268" s="11"/>
      <c r="AD268" s="11"/>
    </row>
    <row r="269" spans="1:51" x14ac:dyDescent="0.2">
      <c r="C269" s="44"/>
      <c r="D269" s="66" t="s">
        <v>507</v>
      </c>
      <c r="E269" s="67"/>
      <c r="F269" s="67"/>
      <c r="G269" s="67"/>
      <c r="H269" s="67"/>
      <c r="I269" s="67"/>
      <c r="J269" s="68"/>
      <c r="K269" s="301"/>
      <c r="L269" s="301"/>
      <c r="M269" s="301"/>
      <c r="N269" s="69"/>
      <c r="O269" s="67"/>
      <c r="P269" s="67"/>
      <c r="Q269" s="67"/>
      <c r="R269" s="301"/>
      <c r="S269" s="301"/>
      <c r="Z269" s="10"/>
      <c r="AA269" s="11"/>
      <c r="AB269" s="11"/>
      <c r="AC269" s="11"/>
      <c r="AD269" s="11"/>
    </row>
    <row r="270" spans="1:51" ht="7.5" customHeight="1" thickBot="1" x14ac:dyDescent="0.25">
      <c r="Z270" s="10"/>
      <c r="AA270" s="11"/>
      <c r="AB270" s="11"/>
      <c r="AC270" s="11"/>
      <c r="AD270" s="11"/>
    </row>
    <row r="271" spans="1:51" ht="13.5" thickBot="1" x14ac:dyDescent="0.25">
      <c r="E271" s="304" t="s">
        <v>504</v>
      </c>
      <c r="F271" s="304"/>
      <c r="G271" s="304"/>
      <c r="H271" s="305"/>
      <c r="I271" s="111">
        <v>0</v>
      </c>
      <c r="J271" s="112"/>
      <c r="K271" s="2" t="s">
        <v>0</v>
      </c>
      <c r="N271" s="70" t="s">
        <v>418</v>
      </c>
      <c r="O271" s="99"/>
      <c r="P271" s="99"/>
      <c r="U271" s="43"/>
      <c r="Z271" s="10"/>
      <c r="AA271" s="11"/>
      <c r="AB271" s="11"/>
      <c r="AC271" s="11"/>
      <c r="AD271" s="11"/>
      <c r="AW271" t="b">
        <f>NOT(D267=1)</f>
        <v>1</v>
      </c>
      <c r="AY271" t="b">
        <f>AND(NOT(AW271),ISBLANK(I271))</f>
        <v>0</v>
      </c>
    </row>
    <row r="272" spans="1:51" ht="20.25" customHeight="1" x14ac:dyDescent="0.2">
      <c r="Z272" s="10"/>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row>
    <row r="273" spans="2:51" x14ac:dyDescent="0.2">
      <c r="B273" s="2" t="s">
        <v>240</v>
      </c>
      <c r="Z273" s="10"/>
      <c r="AA273" s="11"/>
      <c r="AB273" s="11"/>
      <c r="AC273" s="11"/>
      <c r="AD273" s="11"/>
      <c r="AE273" s="11"/>
      <c r="AF273" s="11"/>
      <c r="AG273" s="11"/>
      <c r="AH273" s="11"/>
      <c r="AI273" s="11"/>
      <c r="AJ273" s="11"/>
      <c r="AK273" s="11"/>
      <c r="AL273" s="11"/>
      <c r="AM273" s="11"/>
      <c r="AN273" s="11"/>
      <c r="AO273" s="11"/>
      <c r="AP273" s="11"/>
      <c r="AQ273" s="11"/>
      <c r="AR273" s="11"/>
      <c r="AS273" s="11"/>
      <c r="AT273" s="11"/>
      <c r="AU273" s="11"/>
      <c r="AV273" s="11"/>
    </row>
    <row r="274" spans="2:51" ht="6.75" customHeight="1" thickBot="1" x14ac:dyDescent="0.25">
      <c r="Z274" s="10"/>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row>
    <row r="275" spans="2:51" ht="13.5" thickBot="1" x14ac:dyDescent="0.25">
      <c r="C275" s="44"/>
      <c r="D275" s="65"/>
      <c r="E275" s="44" t="s">
        <v>415</v>
      </c>
      <c r="F275" s="44"/>
      <c r="P275" s="70" t="s">
        <v>418</v>
      </c>
      <c r="Z275" s="10"/>
      <c r="AA275" s="11"/>
      <c r="AB275" s="11"/>
      <c r="AC275" s="11"/>
      <c r="AD275" s="11"/>
      <c r="AY275" t="b">
        <f>ISBLANK(D275)</f>
        <v>1</v>
      </c>
    </row>
    <row r="276" spans="2:51" ht="6.75" customHeight="1" x14ac:dyDescent="0.2">
      <c r="C276" s="43"/>
      <c r="Z276" s="10"/>
      <c r="AA276" s="11"/>
      <c r="AB276" s="11"/>
      <c r="AC276" s="11"/>
      <c r="AD276" s="11"/>
    </row>
    <row r="277" spans="2:51" x14ac:dyDescent="0.2">
      <c r="C277" s="44"/>
      <c r="D277" s="66" t="s">
        <v>507</v>
      </c>
      <c r="E277" s="67"/>
      <c r="F277" s="67"/>
      <c r="G277" s="67"/>
      <c r="H277" s="67"/>
      <c r="I277" s="67"/>
      <c r="J277" s="68"/>
      <c r="K277" s="301"/>
      <c r="L277" s="301"/>
      <c r="M277" s="301"/>
      <c r="N277" s="69"/>
      <c r="O277" s="67"/>
      <c r="P277" s="67"/>
      <c r="Q277" s="67"/>
      <c r="R277" s="301"/>
      <c r="S277" s="301"/>
      <c r="Z277" s="10"/>
      <c r="AA277" s="11"/>
      <c r="AB277" s="11"/>
      <c r="AC277" s="11"/>
      <c r="AD277" s="11"/>
    </row>
    <row r="278" spans="2:51" ht="7.5" customHeight="1" thickBot="1" x14ac:dyDescent="0.25">
      <c r="Z278" s="10"/>
      <c r="AA278" s="11"/>
      <c r="AB278" s="11"/>
      <c r="AC278" s="11"/>
      <c r="AD278" s="11"/>
    </row>
    <row r="279" spans="2:51" ht="13.5" thickBot="1" x14ac:dyDescent="0.25">
      <c r="E279" s="302" t="s">
        <v>503</v>
      </c>
      <c r="F279" s="302"/>
      <c r="G279" s="302"/>
      <c r="H279" s="303"/>
      <c r="I279" s="111">
        <v>0</v>
      </c>
      <c r="J279" s="112"/>
      <c r="K279" s="2" t="s">
        <v>0</v>
      </c>
      <c r="N279" s="70" t="s">
        <v>418</v>
      </c>
      <c r="O279" s="99"/>
      <c r="P279" s="99"/>
      <c r="U279" s="43"/>
      <c r="Z279" s="10"/>
      <c r="AA279" s="11"/>
      <c r="AB279" s="11"/>
      <c r="AC279" s="11"/>
      <c r="AD279" s="11"/>
      <c r="AW279" t="b">
        <f>NOT(D275=1)</f>
        <v>1</v>
      </c>
      <c r="AY279" t="b">
        <f>AND(NOT(AW279),ISBLANK(I279))</f>
        <v>0</v>
      </c>
    </row>
    <row r="280" spans="2:51" ht="20.25" customHeight="1" x14ac:dyDescent="0.2">
      <c r="Z280" s="10"/>
      <c r="AA280" s="11"/>
      <c r="AB280" s="11"/>
      <c r="AC280" s="11"/>
      <c r="AD280" s="11"/>
      <c r="AE280" s="11"/>
      <c r="AF280" s="11"/>
      <c r="AG280" s="11"/>
      <c r="AH280" s="11"/>
      <c r="AI280" s="11"/>
      <c r="AJ280" s="11"/>
      <c r="AK280" s="11"/>
      <c r="AL280" s="11"/>
      <c r="AM280" s="11"/>
      <c r="AN280" s="11"/>
      <c r="AO280" s="11"/>
      <c r="AP280" s="11"/>
      <c r="AQ280" s="11"/>
      <c r="AR280" s="11"/>
      <c r="AS280" s="11"/>
      <c r="AT280" s="11"/>
      <c r="AU280" s="11"/>
      <c r="AV280" s="11"/>
    </row>
    <row r="281" spans="2:51" x14ac:dyDescent="0.2">
      <c r="B281" t="s">
        <v>200</v>
      </c>
      <c r="Z281" s="10"/>
      <c r="AA281" s="168" t="s">
        <v>206</v>
      </c>
      <c r="AB281" s="168"/>
      <c r="AC281" s="168"/>
      <c r="AD281" s="168"/>
      <c r="AE281" s="168"/>
      <c r="AF281" s="168"/>
      <c r="AG281" s="168"/>
      <c r="AH281" s="168"/>
      <c r="AI281" s="168"/>
      <c r="AJ281" s="168"/>
      <c r="AK281" s="168"/>
      <c r="AL281" s="168"/>
      <c r="AM281" s="168"/>
      <c r="AN281" s="168"/>
      <c r="AO281" s="168"/>
      <c r="AP281" s="168"/>
      <c r="AQ281" s="168"/>
      <c r="AR281" s="168"/>
      <c r="AS281" s="168"/>
      <c r="AT281" s="168"/>
      <c r="AU281" s="168"/>
      <c r="AV281" s="168"/>
    </row>
    <row r="282" spans="2:51" ht="6.75" customHeight="1" x14ac:dyDescent="0.2">
      <c r="Z282" s="10"/>
      <c r="AA282" s="11"/>
      <c r="AB282" s="11"/>
      <c r="AC282" s="11"/>
      <c r="AD282" s="11"/>
      <c r="AE282" s="11"/>
      <c r="AF282" s="11"/>
      <c r="AG282" s="11"/>
      <c r="AH282" s="11"/>
      <c r="AI282" s="11"/>
      <c r="AJ282" s="11"/>
      <c r="AK282" s="11"/>
      <c r="AL282" s="11"/>
      <c r="AM282" s="11"/>
      <c r="AN282" s="11"/>
      <c r="AO282" s="11"/>
      <c r="AP282" s="11"/>
      <c r="AQ282" s="11"/>
      <c r="AR282" s="11"/>
      <c r="AS282" s="11"/>
      <c r="AT282" s="11"/>
      <c r="AU282" s="11"/>
      <c r="AV282" s="11"/>
    </row>
    <row r="283" spans="2:51" x14ac:dyDescent="0.2">
      <c r="C283" s="2" t="s">
        <v>201</v>
      </c>
      <c r="Z283" s="10"/>
      <c r="AA283" s="168" t="s">
        <v>207</v>
      </c>
      <c r="AB283" s="168"/>
      <c r="AC283" s="168"/>
      <c r="AD283" s="168"/>
      <c r="AE283" s="168"/>
      <c r="AF283" s="168"/>
      <c r="AG283" s="168"/>
      <c r="AH283" s="168"/>
      <c r="AI283" s="168"/>
      <c r="AJ283" s="168"/>
      <c r="AK283" s="168"/>
      <c r="AL283" s="168"/>
      <c r="AM283" s="168"/>
      <c r="AN283" s="168"/>
      <c r="AO283" s="168"/>
      <c r="AP283" s="168"/>
      <c r="AQ283" s="168"/>
      <c r="AR283" s="168"/>
      <c r="AS283" s="168"/>
      <c r="AT283" s="168"/>
      <c r="AU283" s="168"/>
      <c r="AV283" s="168"/>
    </row>
    <row r="284" spans="2:51" ht="6.75" customHeight="1" thickBot="1" x14ac:dyDescent="0.25">
      <c r="Z284" s="10"/>
      <c r="AA284" s="11"/>
      <c r="AB284" s="11"/>
      <c r="AC284" s="11"/>
      <c r="AD284" s="11"/>
      <c r="AE284" s="11"/>
      <c r="AF284" s="11"/>
      <c r="AG284" s="11"/>
      <c r="AH284" s="11"/>
      <c r="AI284" s="11"/>
      <c r="AJ284" s="11"/>
      <c r="AK284" s="11"/>
      <c r="AL284" s="11"/>
      <c r="AM284" s="11"/>
      <c r="AN284" s="11"/>
      <c r="AO284" s="11"/>
      <c r="AP284" s="11"/>
      <c r="AQ284" s="11"/>
      <c r="AR284" s="11"/>
      <c r="AS284" s="11"/>
      <c r="AT284" s="11"/>
      <c r="AU284" s="11"/>
      <c r="AV284" s="11"/>
    </row>
    <row r="285" spans="2:51" ht="13.5" thickBot="1" x14ac:dyDescent="0.25">
      <c r="C285" s="44"/>
      <c r="D285" s="65"/>
      <c r="E285" s="44" t="s">
        <v>415</v>
      </c>
      <c r="F285" s="44"/>
      <c r="P285" s="70" t="s">
        <v>418</v>
      </c>
      <c r="Z285" s="10"/>
      <c r="AA285" s="168" t="s">
        <v>208</v>
      </c>
      <c r="AB285" s="168"/>
      <c r="AC285" s="168"/>
      <c r="AD285" s="168"/>
      <c r="AE285" s="168"/>
      <c r="AF285" s="168"/>
      <c r="AG285" s="168"/>
      <c r="AH285" s="168"/>
      <c r="AI285" s="168"/>
      <c r="AJ285" s="168"/>
      <c r="AK285" s="168"/>
      <c r="AL285" s="168"/>
      <c r="AM285" s="168"/>
      <c r="AN285" s="168"/>
      <c r="AO285" s="168"/>
      <c r="AP285" s="168"/>
      <c r="AQ285" s="168"/>
      <c r="AR285" s="168"/>
      <c r="AS285" s="168"/>
      <c r="AT285" s="168"/>
      <c r="AU285" s="168"/>
      <c r="AV285" s="168"/>
      <c r="AY285" t="b">
        <f>ISBLANK(D285)</f>
        <v>1</v>
      </c>
    </row>
    <row r="286" spans="2:51" ht="6.75" customHeight="1" x14ac:dyDescent="0.2">
      <c r="C286" s="43"/>
      <c r="Z286" s="10"/>
      <c r="AA286" s="11"/>
      <c r="AB286" s="11"/>
      <c r="AC286" s="11"/>
      <c r="AD286" s="11"/>
    </row>
    <row r="287" spans="2:51" x14ac:dyDescent="0.2">
      <c r="C287" s="44"/>
      <c r="D287" s="66" t="s">
        <v>507</v>
      </c>
      <c r="E287" s="67"/>
      <c r="F287" s="67"/>
      <c r="G287" s="67"/>
      <c r="H287" s="67"/>
      <c r="I287" s="67"/>
      <c r="J287" s="68"/>
      <c r="K287" s="301"/>
      <c r="L287" s="301"/>
      <c r="M287" s="301"/>
      <c r="N287" s="69"/>
      <c r="O287" s="67"/>
      <c r="P287" s="67"/>
      <c r="Q287" s="67"/>
      <c r="R287" s="301"/>
      <c r="S287" s="301"/>
      <c r="Z287" s="10"/>
      <c r="AA287" s="11"/>
      <c r="AB287" s="11"/>
      <c r="AC287" s="11"/>
      <c r="AD287" s="11"/>
    </row>
    <row r="288" spans="2:51" ht="7.5" customHeight="1" thickBot="1" x14ac:dyDescent="0.25">
      <c r="Z288" s="10"/>
      <c r="AA288" s="11"/>
      <c r="AB288" s="11"/>
      <c r="AC288" s="11"/>
      <c r="AD288" s="11"/>
    </row>
    <row r="289" spans="2:54" ht="13.5" thickBot="1" x14ac:dyDescent="0.25">
      <c r="E289" s="304" t="s">
        <v>503</v>
      </c>
      <c r="F289" s="304"/>
      <c r="G289" s="304"/>
      <c r="H289" s="305"/>
      <c r="I289" s="111">
        <v>0</v>
      </c>
      <c r="J289" s="112"/>
      <c r="K289" s="2" t="s">
        <v>0</v>
      </c>
      <c r="N289" s="70" t="s">
        <v>418</v>
      </c>
      <c r="O289" s="99"/>
      <c r="P289" s="99"/>
      <c r="U289" s="43"/>
      <c r="Z289" s="10"/>
      <c r="AA289" s="11"/>
      <c r="AB289" s="11"/>
      <c r="AC289" s="11"/>
      <c r="AD289" s="11"/>
      <c r="AW289" t="b">
        <f>NOT(D285=1)</f>
        <v>1</v>
      </c>
      <c r="AY289" t="b">
        <f>AND(NOT(AW289),ISBLANK(I289))</f>
        <v>0</v>
      </c>
    </row>
    <row r="290" spans="2:54" ht="20.25" customHeight="1" x14ac:dyDescent="0.2">
      <c r="Z290" s="10"/>
      <c r="AA290" s="11"/>
      <c r="AB290" s="11"/>
      <c r="AC290" s="11"/>
      <c r="AD290" s="11"/>
      <c r="AE290" s="11"/>
      <c r="AF290" s="11"/>
      <c r="AG290" s="11"/>
      <c r="AH290" s="11"/>
      <c r="AI290" s="11"/>
      <c r="AJ290" s="11"/>
      <c r="AK290" s="11"/>
      <c r="AL290" s="11"/>
      <c r="AM290" s="11"/>
      <c r="AN290" s="11"/>
      <c r="AO290" s="11"/>
      <c r="AP290" s="11"/>
      <c r="AQ290" s="11"/>
      <c r="AR290" s="11"/>
      <c r="AS290" s="11"/>
      <c r="AT290" s="11"/>
      <c r="AU290" s="11"/>
      <c r="AV290" s="11"/>
    </row>
    <row r="291" spans="2:54" x14ac:dyDescent="0.2">
      <c r="B291" t="s">
        <v>202</v>
      </c>
      <c r="Z291" s="10"/>
      <c r="AA291" s="11"/>
      <c r="AB291" s="11"/>
      <c r="AC291" s="11"/>
      <c r="AD291" s="11"/>
      <c r="AE291" s="11"/>
      <c r="AF291" s="11"/>
      <c r="AG291" s="11"/>
      <c r="AH291" s="11"/>
      <c r="AI291" s="11"/>
      <c r="AJ291" s="11"/>
      <c r="AK291" s="11"/>
      <c r="AL291" s="11"/>
      <c r="AM291" s="11"/>
      <c r="AN291" s="11"/>
      <c r="AO291" s="11"/>
      <c r="AP291" s="11"/>
      <c r="AQ291" s="11"/>
      <c r="AR291" s="11"/>
      <c r="AS291" s="11"/>
      <c r="AT291" s="11"/>
      <c r="AU291" s="11"/>
      <c r="AV291" s="11"/>
    </row>
    <row r="292" spans="2:54" ht="6.75" customHeight="1" x14ac:dyDescent="0.2">
      <c r="Z292" s="10"/>
      <c r="AA292" s="11"/>
      <c r="AB292" s="11"/>
      <c r="AC292" s="11"/>
      <c r="AD292" s="11"/>
      <c r="AE292" s="11"/>
      <c r="AF292" s="11"/>
      <c r="AG292" s="11"/>
      <c r="AH292" s="11"/>
      <c r="AI292" s="11"/>
      <c r="AJ292" s="11"/>
      <c r="AK292" s="11"/>
      <c r="AL292" s="11"/>
      <c r="AM292" s="11"/>
      <c r="AN292" s="11"/>
      <c r="AO292" s="11"/>
      <c r="AP292" s="11"/>
      <c r="AQ292" s="11"/>
      <c r="AR292" s="11"/>
      <c r="AS292" s="11"/>
      <c r="AT292" s="11"/>
      <c r="AU292" s="11"/>
      <c r="AV292" s="11"/>
    </row>
    <row r="293" spans="2:54" x14ac:dyDescent="0.2">
      <c r="C293" s="2" t="s">
        <v>203</v>
      </c>
      <c r="Z293" s="10"/>
      <c r="AA293" s="168" t="s">
        <v>209</v>
      </c>
      <c r="AB293" s="168"/>
      <c r="AC293" s="168"/>
      <c r="AD293" s="168"/>
      <c r="AE293" s="168"/>
      <c r="AF293" s="168"/>
      <c r="AG293" s="168"/>
      <c r="AH293" s="168"/>
      <c r="AI293" s="168"/>
      <c r="AJ293" s="168"/>
      <c r="AK293" s="168"/>
      <c r="AL293" s="168"/>
      <c r="AM293" s="168"/>
      <c r="AN293" s="168"/>
      <c r="AO293" s="168"/>
      <c r="AP293" s="168"/>
      <c r="AQ293" s="168"/>
      <c r="AR293" s="168"/>
      <c r="AS293" s="168"/>
      <c r="AT293" s="168"/>
      <c r="AU293" s="168"/>
      <c r="AV293" s="168"/>
    </row>
    <row r="294" spans="2:54" ht="6.75" customHeight="1" thickBot="1" x14ac:dyDescent="0.25">
      <c r="Z294" s="10"/>
      <c r="AA294" s="11"/>
      <c r="AB294" s="11"/>
      <c r="AC294" s="11"/>
      <c r="AD294" s="11"/>
      <c r="AE294" s="11"/>
      <c r="AF294" s="11"/>
      <c r="AG294" s="11"/>
      <c r="AH294" s="11"/>
      <c r="AI294" s="11"/>
      <c r="AJ294" s="11"/>
      <c r="AK294" s="11"/>
      <c r="AL294" s="11"/>
      <c r="AM294" s="11"/>
      <c r="AN294" s="11"/>
      <c r="AO294" s="11"/>
      <c r="AP294" s="11"/>
      <c r="AQ294" s="11"/>
      <c r="AR294" s="11"/>
      <c r="AS294" s="11"/>
      <c r="AT294" s="11"/>
      <c r="AU294" s="11"/>
      <c r="AV294" s="11"/>
    </row>
    <row r="295" spans="2:54" ht="13.5" thickBot="1" x14ac:dyDescent="0.25">
      <c r="C295" s="44"/>
      <c r="D295" s="65"/>
      <c r="E295" s="44" t="s">
        <v>415</v>
      </c>
      <c r="F295" s="44"/>
      <c r="P295" s="70" t="s">
        <v>418</v>
      </c>
      <c r="Z295" s="10"/>
      <c r="AA295" s="168" t="s">
        <v>555</v>
      </c>
      <c r="AB295" s="168"/>
      <c r="AC295" s="168"/>
      <c r="AD295" s="168"/>
      <c r="AE295" s="168"/>
      <c r="AF295" s="168"/>
      <c r="AG295" s="168"/>
      <c r="AH295" s="168"/>
      <c r="AI295" s="168"/>
      <c r="AJ295" s="168"/>
      <c r="AK295" s="168"/>
      <c r="AL295" s="168"/>
      <c r="AM295" s="168"/>
      <c r="AN295" s="168"/>
      <c r="AO295" s="168"/>
      <c r="AP295" s="168"/>
      <c r="AQ295" s="168"/>
      <c r="AR295" s="168"/>
      <c r="AS295" s="168"/>
      <c r="AT295" s="168"/>
      <c r="AU295" s="168"/>
      <c r="AV295" s="168"/>
      <c r="AW295" t="b">
        <f>OR(C218=2,ISBLANK(C218))</f>
        <v>1</v>
      </c>
      <c r="AY295" t="b">
        <f>AND(NOT(AW295),ISBLANK(D295))</f>
        <v>0</v>
      </c>
      <c r="BA295">
        <v>1</v>
      </c>
      <c r="BB295">
        <v>2</v>
      </c>
    </row>
    <row r="296" spans="2:54" ht="6.75" customHeight="1" x14ac:dyDescent="0.2">
      <c r="C296" s="43"/>
      <c r="Z296" s="10"/>
      <c r="AA296" s="11"/>
      <c r="AB296" s="11"/>
      <c r="AC296" s="11"/>
      <c r="AD296" s="11"/>
    </row>
    <row r="297" spans="2:54" x14ac:dyDescent="0.2">
      <c r="C297" s="44"/>
      <c r="D297" s="66" t="s">
        <v>507</v>
      </c>
      <c r="E297" s="67"/>
      <c r="F297" s="67"/>
      <c r="G297" s="67"/>
      <c r="H297" s="67"/>
      <c r="I297" s="67"/>
      <c r="J297" s="68"/>
      <c r="K297" s="301"/>
      <c r="L297" s="301"/>
      <c r="M297" s="301"/>
      <c r="N297" s="69"/>
      <c r="O297" s="67"/>
      <c r="P297" s="67"/>
      <c r="Q297" s="67"/>
      <c r="R297" s="301"/>
      <c r="S297" s="301"/>
      <c r="Z297" s="10"/>
      <c r="AA297" s="11"/>
      <c r="AB297" s="11"/>
      <c r="AC297" s="11"/>
      <c r="AD297" s="11"/>
    </row>
    <row r="298" spans="2:54" ht="7.5" customHeight="1" thickBot="1" x14ac:dyDescent="0.25">
      <c r="Z298" s="10"/>
      <c r="AA298" s="11"/>
      <c r="AB298" s="11"/>
      <c r="AC298" s="11"/>
      <c r="AD298" s="11"/>
    </row>
    <row r="299" spans="2:54" ht="13.5" thickBot="1" x14ac:dyDescent="0.25">
      <c r="E299" s="302" t="s">
        <v>505</v>
      </c>
      <c r="F299" s="302"/>
      <c r="G299" s="302"/>
      <c r="H299" s="303"/>
      <c r="I299" s="111">
        <v>0</v>
      </c>
      <c r="J299" s="112"/>
      <c r="K299" s="2" t="s">
        <v>0</v>
      </c>
      <c r="N299" s="70" t="s">
        <v>418</v>
      </c>
      <c r="O299" s="99"/>
      <c r="P299" s="99"/>
      <c r="U299" s="43"/>
      <c r="Z299" s="10"/>
      <c r="AA299" s="11"/>
      <c r="AB299" s="11"/>
      <c r="AC299" s="11"/>
      <c r="AD299" s="11"/>
      <c r="AW299" t="b">
        <f>NOT(D295=1)</f>
        <v>1</v>
      </c>
      <c r="AY299" t="b">
        <f>AND(NOT(AW299),ISBLANK(I299))</f>
        <v>0</v>
      </c>
    </row>
    <row r="300" spans="2:54" ht="20.25" customHeight="1" x14ac:dyDescent="0.2">
      <c r="Z300" s="10"/>
      <c r="AA300" s="11"/>
      <c r="AB300" s="11"/>
      <c r="AC300" s="11"/>
      <c r="AD300" s="11"/>
      <c r="AE300" s="11"/>
      <c r="AF300" s="11"/>
      <c r="AG300" s="11"/>
      <c r="AH300" s="11"/>
      <c r="AI300" s="11"/>
      <c r="AJ300" s="11"/>
      <c r="AK300" s="11"/>
      <c r="AL300" s="11"/>
      <c r="AM300" s="11"/>
      <c r="AN300" s="11"/>
      <c r="AO300" s="11"/>
      <c r="AP300" s="11"/>
      <c r="AQ300" s="11"/>
      <c r="AR300" s="11"/>
      <c r="AS300" s="11"/>
      <c r="AT300" s="11"/>
      <c r="AU300" s="11"/>
      <c r="AV300" s="11"/>
    </row>
    <row r="301" spans="2:54" x14ac:dyDescent="0.2">
      <c r="B301" t="s">
        <v>210</v>
      </c>
      <c r="Z301" s="10"/>
      <c r="AA301" s="168" t="s">
        <v>216</v>
      </c>
      <c r="AB301" s="168"/>
      <c r="AC301" s="168"/>
      <c r="AD301" s="168"/>
      <c r="AE301" s="168"/>
      <c r="AF301" s="168"/>
      <c r="AG301" s="168"/>
      <c r="AH301" s="168"/>
      <c r="AI301" s="168"/>
      <c r="AJ301" s="168"/>
      <c r="AK301" s="168"/>
      <c r="AL301" s="168"/>
      <c r="AM301" s="168"/>
      <c r="AN301" s="168"/>
      <c r="AO301" s="168"/>
      <c r="AP301" s="168"/>
      <c r="AQ301" s="168"/>
      <c r="AR301" s="168"/>
      <c r="AS301" s="168"/>
      <c r="AT301" s="168"/>
      <c r="AU301" s="168"/>
      <c r="AV301" s="168"/>
    </row>
    <row r="302" spans="2:54" ht="6.75" customHeight="1" x14ac:dyDescent="0.2">
      <c r="Z302" s="10"/>
    </row>
    <row r="303" spans="2:54" x14ac:dyDescent="0.2">
      <c r="C303" s="1" t="s">
        <v>211</v>
      </c>
      <c r="Z303" s="10"/>
      <c r="AA303" s="168" t="s">
        <v>217</v>
      </c>
      <c r="AB303" s="168"/>
      <c r="AC303" s="168"/>
      <c r="AD303" s="168"/>
      <c r="AE303" s="168"/>
      <c r="AF303" s="168"/>
      <c r="AG303" s="168"/>
      <c r="AH303" s="168"/>
      <c r="AI303" s="168"/>
      <c r="AJ303" s="168"/>
      <c r="AK303" s="168"/>
      <c r="AL303" s="168"/>
      <c r="AM303" s="168"/>
      <c r="AN303" s="168"/>
      <c r="AO303" s="168"/>
      <c r="AP303" s="168"/>
      <c r="AQ303" s="168"/>
      <c r="AR303" s="168"/>
      <c r="AS303" s="168"/>
      <c r="AT303" s="168"/>
      <c r="AU303" s="168"/>
      <c r="AV303" s="168"/>
    </row>
    <row r="304" spans="2:54" ht="6.75" customHeight="1" thickBot="1" x14ac:dyDescent="0.25">
      <c r="Z304" s="10"/>
    </row>
    <row r="305" spans="2:51" ht="13.5" thickBot="1" x14ac:dyDescent="0.25">
      <c r="C305" s="44"/>
      <c r="D305" s="65"/>
      <c r="E305" s="44" t="s">
        <v>415</v>
      </c>
      <c r="F305" s="44"/>
      <c r="P305" s="70" t="s">
        <v>418</v>
      </c>
      <c r="Z305" s="10"/>
      <c r="AA305" s="168"/>
      <c r="AB305" s="168"/>
      <c r="AC305" s="168"/>
      <c r="AD305" s="168"/>
      <c r="AE305" s="168"/>
      <c r="AF305" s="168"/>
      <c r="AG305" s="168"/>
      <c r="AH305" s="168"/>
      <c r="AI305" s="168"/>
      <c r="AJ305" s="168"/>
      <c r="AK305" s="168"/>
      <c r="AL305" s="168"/>
      <c r="AM305" s="168"/>
      <c r="AN305" s="168"/>
      <c r="AO305" s="168"/>
      <c r="AP305" s="168"/>
      <c r="AQ305" s="168"/>
      <c r="AR305" s="168"/>
      <c r="AS305" s="168"/>
      <c r="AT305" s="168"/>
      <c r="AU305" s="168"/>
      <c r="AV305" s="168"/>
      <c r="AY305" t="b">
        <f>ISBLANK(D305)</f>
        <v>1</v>
      </c>
    </row>
    <row r="306" spans="2:51" ht="6.75" customHeight="1" x14ac:dyDescent="0.2">
      <c r="C306" s="43"/>
      <c r="Z306" s="10"/>
      <c r="AA306" s="11"/>
      <c r="AB306" s="11"/>
      <c r="AC306" s="11"/>
      <c r="AD306" s="11"/>
    </row>
    <row r="307" spans="2:51" x14ac:dyDescent="0.2">
      <c r="C307" s="44"/>
      <c r="D307" s="66" t="s">
        <v>507</v>
      </c>
      <c r="E307" s="67"/>
      <c r="F307" s="67"/>
      <c r="G307" s="67"/>
      <c r="H307" s="67"/>
      <c r="I307" s="67"/>
      <c r="J307" s="68"/>
      <c r="K307" s="301"/>
      <c r="L307" s="301"/>
      <c r="M307" s="301"/>
      <c r="N307" s="69"/>
      <c r="O307" s="67"/>
      <c r="P307" s="67"/>
      <c r="Q307" s="67"/>
      <c r="R307" s="301"/>
      <c r="S307" s="301"/>
      <c r="Z307" s="10"/>
      <c r="AA307" s="11"/>
      <c r="AB307" s="11"/>
      <c r="AC307" s="11"/>
      <c r="AD307" s="11"/>
    </row>
    <row r="308" spans="2:51" ht="7.5" customHeight="1" thickBot="1" x14ac:dyDescent="0.25">
      <c r="Z308" s="10"/>
      <c r="AA308" s="11"/>
      <c r="AB308" s="11"/>
      <c r="AC308" s="11"/>
      <c r="AD308" s="11"/>
    </row>
    <row r="309" spans="2:51" ht="13.5" thickBot="1" x14ac:dyDescent="0.25">
      <c r="E309" s="302" t="s">
        <v>503</v>
      </c>
      <c r="F309" s="302"/>
      <c r="G309" s="302"/>
      <c r="H309" s="303"/>
      <c r="I309" s="111">
        <v>0</v>
      </c>
      <c r="J309" s="112"/>
      <c r="K309" s="2" t="s">
        <v>0</v>
      </c>
      <c r="N309" s="70" t="s">
        <v>418</v>
      </c>
      <c r="O309" s="99"/>
      <c r="P309" s="99"/>
      <c r="U309" s="43"/>
      <c r="Z309" s="10"/>
      <c r="AA309" s="11"/>
      <c r="AB309" s="11"/>
      <c r="AC309" s="11"/>
      <c r="AD309" s="11"/>
      <c r="AW309" t="b">
        <f>NOT(D305=1)</f>
        <v>1</v>
      </c>
      <c r="AY309" t="b">
        <f>AND(NOT(AW309),ISBLANK(I309))</f>
        <v>0</v>
      </c>
    </row>
    <row r="310" spans="2:51" ht="20.25" customHeight="1" x14ac:dyDescent="0.2">
      <c r="Z310" s="10"/>
    </row>
    <row r="311" spans="2:51" x14ac:dyDescent="0.2">
      <c r="B311" t="s">
        <v>212</v>
      </c>
      <c r="Z311" s="10"/>
      <c r="AA311" s="168" t="s">
        <v>214</v>
      </c>
      <c r="AB311" s="168"/>
      <c r="AC311" s="168"/>
      <c r="AD311" s="168"/>
      <c r="AE311" s="168"/>
      <c r="AF311" s="168"/>
      <c r="AG311" s="168"/>
      <c r="AH311" s="168"/>
      <c r="AI311" s="168"/>
      <c r="AJ311" s="168"/>
      <c r="AK311" s="168"/>
      <c r="AL311" s="168"/>
      <c r="AM311" s="168"/>
      <c r="AN311" s="168"/>
      <c r="AO311" s="168"/>
      <c r="AP311" s="168"/>
      <c r="AQ311" s="168"/>
      <c r="AR311" s="168"/>
      <c r="AS311" s="168"/>
      <c r="AT311" s="168"/>
      <c r="AU311" s="168"/>
      <c r="AV311" s="168"/>
    </row>
    <row r="312" spans="2:51" ht="6.75" customHeight="1" x14ac:dyDescent="0.2">
      <c r="Z312" s="10"/>
    </row>
    <row r="313" spans="2:51" ht="13.5" customHeight="1" x14ac:dyDescent="0.2">
      <c r="C313" s="2" t="s">
        <v>213</v>
      </c>
      <c r="Z313" s="10"/>
      <c r="AA313" s="168" t="s">
        <v>215</v>
      </c>
      <c r="AB313" s="168"/>
      <c r="AC313" s="168"/>
      <c r="AD313" s="168"/>
      <c r="AE313" s="168"/>
      <c r="AF313" s="168"/>
      <c r="AG313" s="168"/>
      <c r="AH313" s="168"/>
      <c r="AI313" s="168"/>
      <c r="AJ313" s="168"/>
      <c r="AK313" s="168"/>
      <c r="AL313" s="168"/>
      <c r="AM313" s="168"/>
      <c r="AN313" s="168"/>
      <c r="AO313" s="168"/>
      <c r="AP313" s="168"/>
      <c r="AQ313" s="168"/>
      <c r="AR313" s="168"/>
      <c r="AS313" s="168"/>
      <c r="AT313" s="168"/>
      <c r="AU313" s="168"/>
      <c r="AV313" s="168"/>
    </row>
    <row r="314" spans="2:51" ht="6.75" customHeight="1" thickBot="1" x14ac:dyDescent="0.25">
      <c r="Z314" s="10"/>
    </row>
    <row r="315" spans="2:51" ht="13.5" thickBot="1" x14ac:dyDescent="0.25">
      <c r="C315" s="44"/>
      <c r="D315" s="65"/>
      <c r="E315" s="44" t="s">
        <v>415</v>
      </c>
      <c r="F315" s="44"/>
      <c r="P315" s="70" t="s">
        <v>418</v>
      </c>
      <c r="Z315" s="10"/>
      <c r="AA315" s="168"/>
      <c r="AB315" s="168"/>
      <c r="AC315" s="168"/>
      <c r="AD315" s="168"/>
      <c r="AE315" s="168"/>
      <c r="AF315" s="168"/>
      <c r="AG315" s="168"/>
      <c r="AH315" s="168"/>
      <c r="AI315" s="168"/>
      <c r="AJ315" s="168"/>
      <c r="AK315" s="168"/>
      <c r="AL315" s="168"/>
      <c r="AM315" s="168"/>
      <c r="AN315" s="168"/>
      <c r="AO315" s="168"/>
      <c r="AP315" s="168"/>
      <c r="AQ315" s="168"/>
      <c r="AR315" s="168"/>
      <c r="AS315" s="168"/>
      <c r="AT315" s="168"/>
      <c r="AU315" s="168"/>
      <c r="AV315" s="168"/>
      <c r="AY315" t="b">
        <f>ISBLANK(D315)</f>
        <v>1</v>
      </c>
    </row>
    <row r="316" spans="2:51" ht="6.75" customHeight="1" x14ac:dyDescent="0.2">
      <c r="C316" s="43"/>
      <c r="Z316" s="10"/>
      <c r="AA316" s="11"/>
      <c r="AB316" s="11"/>
      <c r="AC316" s="11"/>
      <c r="AD316" s="11"/>
    </row>
    <row r="317" spans="2:51" x14ac:dyDescent="0.2">
      <c r="C317" s="44"/>
      <c r="D317" s="66" t="s">
        <v>507</v>
      </c>
      <c r="E317" s="67"/>
      <c r="F317" s="67"/>
      <c r="G317" s="67"/>
      <c r="H317" s="67"/>
      <c r="I317" s="67"/>
      <c r="J317" s="68"/>
      <c r="K317" s="301"/>
      <c r="L317" s="301"/>
      <c r="M317" s="301"/>
      <c r="N317" s="69"/>
      <c r="O317" s="67"/>
      <c r="P317" s="67"/>
      <c r="Q317" s="67"/>
      <c r="R317" s="301"/>
      <c r="S317" s="301"/>
      <c r="Z317" s="10"/>
      <c r="AA317" s="11"/>
      <c r="AB317" s="11"/>
      <c r="AC317" s="11"/>
      <c r="AD317" s="11"/>
    </row>
    <row r="318" spans="2:51" ht="7.5" customHeight="1" thickBot="1" x14ac:dyDescent="0.25">
      <c r="Z318" s="10"/>
      <c r="AA318" s="11"/>
      <c r="AB318" s="11"/>
      <c r="AC318" s="11"/>
      <c r="AD318" s="11"/>
    </row>
    <row r="319" spans="2:51" ht="13.5" thickBot="1" x14ac:dyDescent="0.25">
      <c r="E319" s="302" t="s">
        <v>503</v>
      </c>
      <c r="F319" s="302"/>
      <c r="G319" s="302"/>
      <c r="H319" s="303"/>
      <c r="I319" s="111">
        <v>0</v>
      </c>
      <c r="J319" s="112"/>
      <c r="K319" s="2" t="s">
        <v>0</v>
      </c>
      <c r="N319" s="70" t="s">
        <v>418</v>
      </c>
      <c r="O319" s="99"/>
      <c r="P319" s="99"/>
      <c r="U319" s="43"/>
      <c r="Z319" s="10"/>
      <c r="AA319" s="11"/>
      <c r="AB319" s="11"/>
      <c r="AC319" s="11"/>
      <c r="AD319" s="11"/>
      <c r="AW319" t="b">
        <f>NOT(D315=1)</f>
        <v>1</v>
      </c>
      <c r="AY319" t="b">
        <f>AND(NOT(AW319),ISBLANK(I319))</f>
        <v>0</v>
      </c>
    </row>
    <row r="320" spans="2:51" x14ac:dyDescent="0.2">
      <c r="Z320" s="10"/>
    </row>
    <row r="321" spans="1:51" x14ac:dyDescent="0.2">
      <c r="Z321" s="10"/>
    </row>
    <row r="322" spans="1:51" ht="6.75" customHeight="1" x14ac:dyDescent="0.2">
      <c r="Z322" s="10"/>
    </row>
    <row r="323" spans="1:51" x14ac:dyDescent="0.2">
      <c r="A323" s="37" t="s">
        <v>218</v>
      </c>
      <c r="Z323" s="10"/>
    </row>
    <row r="324" spans="1:51" ht="6.75" customHeight="1" x14ac:dyDescent="0.2">
      <c r="Z324" s="10"/>
    </row>
    <row r="325" spans="1:51" x14ac:dyDescent="0.2">
      <c r="B325" t="s">
        <v>467</v>
      </c>
      <c r="Z325" s="10"/>
      <c r="AA325" s="168" t="s">
        <v>223</v>
      </c>
      <c r="AB325" s="168"/>
      <c r="AC325" s="168"/>
      <c r="AD325" s="168"/>
      <c r="AE325" s="168"/>
      <c r="AF325" s="168"/>
      <c r="AG325" s="168"/>
      <c r="AH325" s="168"/>
      <c r="AI325" s="168"/>
      <c r="AJ325" s="168"/>
      <c r="AK325" s="168"/>
      <c r="AL325" s="168"/>
      <c r="AM325" s="168"/>
      <c r="AN325" s="168"/>
      <c r="AO325" s="168"/>
      <c r="AP325" s="168"/>
      <c r="AQ325" s="168"/>
      <c r="AR325" s="168"/>
      <c r="AS325" s="168"/>
      <c r="AT325" s="168"/>
      <c r="AU325" s="168"/>
      <c r="AV325" s="168"/>
    </row>
    <row r="326" spans="1:51" ht="6.75" customHeight="1" thickBot="1" x14ac:dyDescent="0.25">
      <c r="Z326" s="10"/>
    </row>
    <row r="327" spans="1:51" ht="13.5" thickBot="1" x14ac:dyDescent="0.25">
      <c r="C327" s="65"/>
      <c r="D327" s="44" t="s">
        <v>424</v>
      </c>
      <c r="J327" s="70"/>
      <c r="K327" s="70" t="s">
        <v>418</v>
      </c>
      <c r="Z327" s="10"/>
      <c r="AY327" t="b">
        <f>ISBLANK(C327)</f>
        <v>1</v>
      </c>
    </row>
    <row r="328" spans="1:51" ht="6.75" customHeight="1" x14ac:dyDescent="0.2">
      <c r="Z328" s="10"/>
    </row>
    <row r="329" spans="1:51" x14ac:dyDescent="0.2">
      <c r="C329" s="44"/>
      <c r="D329" s="66" t="s">
        <v>425</v>
      </c>
      <c r="E329" s="67"/>
      <c r="F329" s="67"/>
      <c r="G329" s="67"/>
      <c r="H329" s="67"/>
      <c r="I329" s="67"/>
      <c r="J329" s="68"/>
      <c r="K329" s="301"/>
      <c r="L329" s="301"/>
      <c r="M329" s="301"/>
      <c r="N329" s="69"/>
      <c r="O329" s="67"/>
      <c r="P329" s="67"/>
      <c r="Q329" s="67"/>
      <c r="R329" s="301"/>
      <c r="S329" s="301"/>
      <c r="Z329" s="10"/>
      <c r="AA329" s="11"/>
      <c r="AB329" s="11"/>
      <c r="AC329" s="11"/>
      <c r="AD329" s="11"/>
    </row>
    <row r="330" spans="1:51" ht="6.75" customHeight="1" x14ac:dyDescent="0.2">
      <c r="C330" s="43"/>
      <c r="Z330" s="10"/>
    </row>
    <row r="331" spans="1:51" x14ac:dyDescent="0.2">
      <c r="B331" t="s">
        <v>468</v>
      </c>
      <c r="Z331" s="10"/>
      <c r="AA331" s="168" t="s">
        <v>366</v>
      </c>
      <c r="AB331" s="168"/>
      <c r="AC331" s="168"/>
      <c r="AD331" s="168"/>
      <c r="AE331" s="168"/>
      <c r="AF331" s="168"/>
      <c r="AG331" s="168"/>
      <c r="AH331" s="168"/>
      <c r="AI331" s="168"/>
      <c r="AJ331" s="168"/>
      <c r="AK331" s="168"/>
      <c r="AL331" s="168"/>
      <c r="AM331" s="168"/>
      <c r="AN331" s="168"/>
      <c r="AO331" s="168"/>
      <c r="AP331" s="168"/>
      <c r="AQ331" s="168"/>
      <c r="AR331" s="168"/>
      <c r="AS331" s="168"/>
      <c r="AT331" s="168"/>
      <c r="AU331" s="168"/>
      <c r="AV331" s="168"/>
    </row>
    <row r="332" spans="1:51" ht="6.75" customHeight="1" thickBot="1" x14ac:dyDescent="0.25">
      <c r="Z332" s="10"/>
    </row>
    <row r="333" spans="1:51" ht="13.5" thickBot="1" x14ac:dyDescent="0.25">
      <c r="C333" s="44"/>
      <c r="E333" s="65"/>
      <c r="F333" s="44" t="s">
        <v>415</v>
      </c>
      <c r="G333" s="44"/>
      <c r="Q333" s="70" t="s">
        <v>418</v>
      </c>
      <c r="Z333" s="10"/>
      <c r="AA333" s="168" t="s">
        <v>367</v>
      </c>
      <c r="AB333" s="168"/>
      <c r="AC333" s="168"/>
      <c r="AD333" s="168"/>
      <c r="AE333" s="168"/>
      <c r="AF333" s="168"/>
      <c r="AG333" s="168"/>
      <c r="AH333" s="168"/>
      <c r="AI333" s="168"/>
      <c r="AJ333" s="168"/>
      <c r="AK333" s="168"/>
      <c r="AL333" s="168"/>
      <c r="AM333" s="168"/>
      <c r="AN333" s="168"/>
      <c r="AO333" s="168"/>
      <c r="AP333" s="168"/>
      <c r="AQ333" s="168"/>
      <c r="AR333" s="168"/>
      <c r="AS333" s="168"/>
      <c r="AT333" s="168"/>
      <c r="AU333" s="168"/>
      <c r="AV333" s="168"/>
      <c r="AY333" t="b">
        <f>AND(NOT(AW333),ISBLANK(E333))</f>
        <v>1</v>
      </c>
    </row>
    <row r="334" spans="1:51" ht="6.75" customHeight="1" x14ac:dyDescent="0.2">
      <c r="R334" s="67"/>
      <c r="S334" s="301"/>
      <c r="T334" s="301"/>
      <c r="Z334" s="10"/>
    </row>
    <row r="335" spans="1:51" x14ac:dyDescent="0.2">
      <c r="E335" s="66" t="s">
        <v>507</v>
      </c>
      <c r="F335" s="67"/>
      <c r="G335" s="67"/>
      <c r="H335" s="67"/>
      <c r="I335" s="67"/>
      <c r="J335" s="67"/>
      <c r="K335" s="68"/>
      <c r="L335" s="301"/>
      <c r="M335" s="301"/>
      <c r="N335" s="301"/>
      <c r="O335" s="69"/>
      <c r="P335" s="67"/>
      <c r="Q335" s="67"/>
      <c r="R335" s="67"/>
      <c r="S335" s="301"/>
      <c r="T335" s="301"/>
      <c r="Z335" s="10"/>
      <c r="AA335" s="86"/>
      <c r="AB335" s="86"/>
      <c r="AC335" s="86"/>
      <c r="AD335" s="86"/>
      <c r="AE335" s="86"/>
      <c r="AF335" s="86"/>
      <c r="AG335" s="86"/>
      <c r="AH335" s="86"/>
      <c r="AI335" s="86"/>
      <c r="AJ335" s="86"/>
      <c r="AK335" s="86"/>
      <c r="AL335" s="86"/>
      <c r="AM335" s="86"/>
      <c r="AN335" s="86"/>
      <c r="AO335" s="86"/>
      <c r="AP335" s="86"/>
      <c r="AQ335" s="86"/>
      <c r="AR335" s="86"/>
      <c r="AS335" s="86"/>
      <c r="AT335" s="86"/>
      <c r="AU335" s="86"/>
      <c r="AV335" s="86"/>
    </row>
    <row r="336" spans="1:51" ht="6.75" customHeight="1" thickBot="1" x14ac:dyDescent="0.25">
      <c r="Z336" s="10"/>
      <c r="AA336" s="11"/>
      <c r="AB336" s="11"/>
      <c r="AC336" s="11"/>
      <c r="AD336" s="11"/>
    </row>
    <row r="337" spans="1:51" ht="13.5" thickBot="1" x14ac:dyDescent="0.25">
      <c r="F337" s="304" t="s">
        <v>503</v>
      </c>
      <c r="G337" s="304"/>
      <c r="H337" s="304"/>
      <c r="I337" s="305"/>
      <c r="J337" s="111">
        <v>0</v>
      </c>
      <c r="K337" s="112"/>
      <c r="L337" s="2" t="s">
        <v>0</v>
      </c>
      <c r="O337" s="70" t="s">
        <v>418</v>
      </c>
      <c r="P337" s="99"/>
      <c r="Q337" s="99"/>
      <c r="T337" s="43"/>
      <c r="Z337" s="10"/>
      <c r="AA337" s="11"/>
      <c r="AB337" s="11"/>
      <c r="AC337" s="11"/>
      <c r="AD337" s="11"/>
      <c r="AW337" t="b">
        <f>NOT(E333=1)</f>
        <v>1</v>
      </c>
      <c r="AY337" t="b">
        <f>AND(NOT(AW337),ISBLANK(J337))</f>
        <v>0</v>
      </c>
    </row>
    <row r="338" spans="1:51" ht="20.25" customHeight="1" x14ac:dyDescent="0.2">
      <c r="Z338" s="10"/>
    </row>
    <row r="339" spans="1:51" x14ac:dyDescent="0.2">
      <c r="A339" s="37" t="s">
        <v>219</v>
      </c>
      <c r="Z339" s="10"/>
    </row>
    <row r="340" spans="1:51" ht="6.75" customHeight="1" x14ac:dyDescent="0.2">
      <c r="Z340" s="10"/>
    </row>
    <row r="341" spans="1:51" x14ac:dyDescent="0.2">
      <c r="B341" t="s">
        <v>220</v>
      </c>
      <c r="Z341" s="10"/>
    </row>
    <row r="342" spans="1:51" ht="6.75" customHeight="1" x14ac:dyDescent="0.2">
      <c r="Z342" s="10"/>
    </row>
    <row r="343" spans="1:51" x14ac:dyDescent="0.2">
      <c r="C343" s="1" t="s">
        <v>221</v>
      </c>
      <c r="Z343" s="10"/>
      <c r="AA343" s="168" t="s">
        <v>222</v>
      </c>
      <c r="AB343" s="168"/>
      <c r="AC343" s="168"/>
      <c r="AD343" s="168"/>
      <c r="AE343" s="168"/>
      <c r="AF343" s="168"/>
      <c r="AG343" s="168"/>
      <c r="AH343" s="168"/>
      <c r="AI343" s="168"/>
      <c r="AJ343" s="168"/>
      <c r="AK343" s="168"/>
      <c r="AL343" s="168"/>
      <c r="AM343" s="168"/>
      <c r="AN343" s="168"/>
      <c r="AO343" s="168"/>
      <c r="AP343" s="168"/>
      <c r="AQ343" s="168"/>
      <c r="AR343" s="168"/>
      <c r="AS343" s="168"/>
      <c r="AT343" s="168"/>
      <c r="AU343" s="168"/>
      <c r="AV343" s="168"/>
    </row>
    <row r="344" spans="1:51" ht="6.75" customHeight="1" thickBot="1" x14ac:dyDescent="0.25">
      <c r="Z344" s="10"/>
    </row>
    <row r="345" spans="1:51" ht="13.5" thickBot="1" x14ac:dyDescent="0.25">
      <c r="C345" s="44"/>
      <c r="D345" s="65"/>
      <c r="E345" s="44" t="s">
        <v>415</v>
      </c>
      <c r="F345" s="44"/>
      <c r="P345" s="70" t="s">
        <v>418</v>
      </c>
      <c r="Z345" s="10"/>
      <c r="AA345" s="86"/>
      <c r="AB345" s="86"/>
      <c r="AC345" s="86"/>
      <c r="AD345" s="86"/>
      <c r="AE345" s="86"/>
      <c r="AF345" s="86"/>
      <c r="AG345" s="86"/>
      <c r="AH345" s="86"/>
      <c r="AI345" s="86"/>
      <c r="AJ345" s="86"/>
      <c r="AK345" s="86"/>
      <c r="AL345" s="86"/>
      <c r="AM345" s="86"/>
      <c r="AN345" s="86"/>
      <c r="AO345" s="86"/>
      <c r="AP345" s="86"/>
      <c r="AQ345" s="86"/>
      <c r="AR345" s="86"/>
      <c r="AS345" s="86"/>
      <c r="AT345" s="86"/>
      <c r="AU345" s="86"/>
      <c r="AV345" s="86"/>
      <c r="AY345" t="b">
        <f>ISBLANK(D345)</f>
        <v>1</v>
      </c>
    </row>
    <row r="346" spans="1:51" ht="6.75" customHeight="1" x14ac:dyDescent="0.2">
      <c r="C346" s="43"/>
      <c r="Z346" s="10"/>
      <c r="AA346" s="11"/>
      <c r="AB346" s="11"/>
      <c r="AC346" s="11"/>
      <c r="AD346" s="11"/>
    </row>
    <row r="347" spans="1:51" x14ac:dyDescent="0.2">
      <c r="C347" s="44"/>
      <c r="D347" s="66" t="s">
        <v>507</v>
      </c>
      <c r="E347" s="67"/>
      <c r="F347" s="67"/>
      <c r="G347" s="67"/>
      <c r="H347" s="67"/>
      <c r="I347" s="67"/>
      <c r="J347" s="68"/>
      <c r="K347" s="301"/>
      <c r="L347" s="301"/>
      <c r="M347" s="301"/>
      <c r="N347" s="69"/>
      <c r="O347" s="67"/>
      <c r="P347" s="67"/>
      <c r="Q347" s="67"/>
      <c r="R347" s="301"/>
      <c r="S347" s="301"/>
      <c r="Z347" s="10"/>
      <c r="AA347" s="11"/>
      <c r="AB347" s="11"/>
      <c r="AC347" s="11"/>
      <c r="AD347" s="11"/>
    </row>
    <row r="348" spans="1:51" ht="7.5" customHeight="1" thickBot="1" x14ac:dyDescent="0.25">
      <c r="Z348" s="10"/>
      <c r="AA348" s="11"/>
      <c r="AB348" s="11"/>
      <c r="AC348" s="11"/>
      <c r="AD348" s="11"/>
    </row>
    <row r="349" spans="1:51" ht="13.5" thickBot="1" x14ac:dyDescent="0.25">
      <c r="E349" s="302" t="s">
        <v>503</v>
      </c>
      <c r="F349" s="302"/>
      <c r="G349" s="302"/>
      <c r="H349" s="303"/>
      <c r="I349" s="111">
        <v>0</v>
      </c>
      <c r="J349" s="112"/>
      <c r="K349" s="2" t="s">
        <v>0</v>
      </c>
      <c r="N349" s="70" t="s">
        <v>418</v>
      </c>
      <c r="O349" s="99"/>
      <c r="P349" s="99"/>
      <c r="U349" s="43"/>
      <c r="Z349" s="10"/>
      <c r="AA349" s="11"/>
      <c r="AB349" s="11"/>
      <c r="AC349" s="11"/>
      <c r="AD349" s="11"/>
      <c r="AW349" t="b">
        <f>NOT(D345=1)</f>
        <v>1</v>
      </c>
      <c r="AY349" t="b">
        <f>AND(NOT(AW349),ISBLANK(I349))</f>
        <v>0</v>
      </c>
    </row>
    <row r="350" spans="1:51" x14ac:dyDescent="0.2">
      <c r="Z350" s="10"/>
    </row>
    <row r="351" spans="1:51" x14ac:dyDescent="0.2">
      <c r="B351" t="s">
        <v>224</v>
      </c>
      <c r="Z351" s="10"/>
      <c r="AA351" s="11"/>
    </row>
    <row r="352" spans="1:51" ht="6.75" customHeight="1" x14ac:dyDescent="0.2">
      <c r="Z352" s="10"/>
      <c r="AA352" s="11"/>
    </row>
    <row r="353" spans="2:54" x14ac:dyDescent="0.2">
      <c r="B353" s="47" t="s">
        <v>226</v>
      </c>
      <c r="Z353" s="10"/>
      <c r="AA353" s="11"/>
    </row>
    <row r="354" spans="2:54" ht="6.75" customHeight="1" thickBot="1" x14ac:dyDescent="0.25">
      <c r="Z354" s="10"/>
      <c r="AA354" s="11"/>
    </row>
    <row r="355" spans="2:54" ht="13.5" thickBot="1" x14ac:dyDescent="0.25">
      <c r="C355" s="65"/>
      <c r="D355" s="44" t="s">
        <v>424</v>
      </c>
      <c r="J355" s="70"/>
      <c r="K355" s="70" t="s">
        <v>418</v>
      </c>
      <c r="Z355" s="10"/>
      <c r="AY355" t="b">
        <f>ISBLANK(C355)</f>
        <v>1</v>
      </c>
    </row>
    <row r="356" spans="2:54" ht="6.75" customHeight="1" x14ac:dyDescent="0.2">
      <c r="Z356" s="10"/>
    </row>
    <row r="357" spans="2:54" x14ac:dyDescent="0.2">
      <c r="C357" s="44"/>
      <c r="D357" s="66" t="s">
        <v>425</v>
      </c>
      <c r="E357" s="67"/>
      <c r="F357" s="67"/>
      <c r="G357" s="67"/>
      <c r="H357" s="67"/>
      <c r="I357" s="67"/>
      <c r="J357" s="68"/>
      <c r="K357" s="301"/>
      <c r="L357" s="301"/>
      <c r="M357" s="301"/>
      <c r="N357" s="69"/>
      <c r="O357" s="67"/>
      <c r="P357" s="67"/>
      <c r="Q357" s="67"/>
      <c r="R357" s="301"/>
      <c r="S357" s="301"/>
      <c r="Z357" s="10"/>
      <c r="AA357" s="11"/>
      <c r="AB357" s="11"/>
      <c r="AC357" s="11"/>
      <c r="AD357" s="11"/>
    </row>
    <row r="358" spans="2:54" ht="6.75" customHeight="1" x14ac:dyDescent="0.2">
      <c r="C358" s="43"/>
      <c r="Z358" s="10"/>
    </row>
    <row r="359" spans="2:54" x14ac:dyDescent="0.2">
      <c r="C359" s="44"/>
      <c r="D359" s="1" t="s">
        <v>225</v>
      </c>
      <c r="Z359" s="10"/>
      <c r="AA359" s="11"/>
    </row>
    <row r="360" spans="2:54" ht="6.75" customHeight="1" thickBot="1" x14ac:dyDescent="0.25">
      <c r="Z360" s="10"/>
      <c r="AA360" s="11"/>
    </row>
    <row r="361" spans="2:54" ht="13.5" thickBot="1" x14ac:dyDescent="0.25">
      <c r="C361" s="44"/>
      <c r="E361" s="65"/>
      <c r="F361" s="44" t="s">
        <v>415</v>
      </c>
      <c r="G361" s="44"/>
      <c r="Q361" s="70" t="s">
        <v>418</v>
      </c>
      <c r="Z361" s="10"/>
      <c r="AA361" s="86"/>
      <c r="AB361" s="86"/>
      <c r="AC361" s="86"/>
      <c r="AD361" s="86"/>
      <c r="AE361" s="86"/>
      <c r="AF361" s="86"/>
      <c r="AG361" s="86"/>
      <c r="AH361" s="86"/>
      <c r="AI361" s="86"/>
      <c r="AJ361" s="86"/>
      <c r="AK361" s="86"/>
      <c r="AL361" s="86"/>
      <c r="AM361" s="86"/>
      <c r="AN361" s="86"/>
      <c r="AO361" s="86"/>
      <c r="AP361" s="86"/>
      <c r="AQ361" s="86"/>
      <c r="AR361" s="86"/>
      <c r="AS361" s="86"/>
      <c r="AT361" s="86"/>
      <c r="AU361" s="86"/>
      <c r="AV361" s="86"/>
      <c r="AW361" t="b">
        <f>NOT(C355=1)</f>
        <v>1</v>
      </c>
      <c r="AY361" t="b">
        <f>AND(NOT(AW361),ISBLANK(E361))</f>
        <v>0</v>
      </c>
      <c r="BA361">
        <v>1</v>
      </c>
      <c r="BB361">
        <v>2</v>
      </c>
    </row>
    <row r="362" spans="2:54" ht="6.75" customHeight="1" x14ac:dyDescent="0.2">
      <c r="R362" s="67"/>
      <c r="S362" s="301"/>
      <c r="T362" s="301"/>
      <c r="Z362" s="10"/>
    </row>
    <row r="363" spans="2:54" x14ac:dyDescent="0.2">
      <c r="E363" s="66" t="s">
        <v>507</v>
      </c>
      <c r="F363" s="67"/>
      <c r="G363" s="67"/>
      <c r="H363" s="67"/>
      <c r="I363" s="67"/>
      <c r="J363" s="67"/>
      <c r="K363" s="68"/>
      <c r="L363" s="301"/>
      <c r="M363" s="301"/>
      <c r="N363" s="301"/>
      <c r="O363" s="69"/>
      <c r="P363" s="67"/>
      <c r="Q363" s="67"/>
      <c r="R363" s="67"/>
      <c r="S363" s="301"/>
      <c r="T363" s="301"/>
      <c r="Z363" s="10"/>
      <c r="AA363" s="86"/>
      <c r="AB363" s="86"/>
      <c r="AC363" s="86"/>
      <c r="AD363" s="86"/>
      <c r="AE363" s="86"/>
      <c r="AF363" s="86"/>
      <c r="AG363" s="86"/>
      <c r="AH363" s="86"/>
      <c r="AI363" s="86"/>
      <c r="AJ363" s="86"/>
      <c r="AK363" s="86"/>
      <c r="AL363" s="86"/>
      <c r="AM363" s="86"/>
      <c r="AN363" s="86"/>
      <c r="AO363" s="86"/>
      <c r="AP363" s="86"/>
      <c r="AQ363" s="86"/>
      <c r="AR363" s="86"/>
      <c r="AS363" s="86"/>
      <c r="AT363" s="86"/>
      <c r="AU363" s="86"/>
      <c r="AV363" s="86"/>
    </row>
    <row r="364" spans="2:54" ht="6.75" customHeight="1" thickBot="1" x14ac:dyDescent="0.25">
      <c r="Z364" s="10"/>
      <c r="AA364" s="11"/>
      <c r="AB364" s="11"/>
      <c r="AC364" s="11"/>
      <c r="AD364" s="11"/>
    </row>
    <row r="365" spans="2:54" ht="13.5" thickBot="1" x14ac:dyDescent="0.25">
      <c r="F365" s="302" t="s">
        <v>503</v>
      </c>
      <c r="G365" s="302"/>
      <c r="H365" s="302"/>
      <c r="I365" s="303"/>
      <c r="J365" s="111">
        <v>0</v>
      </c>
      <c r="K365" s="112"/>
      <c r="L365" s="2" t="s">
        <v>0</v>
      </c>
      <c r="O365" s="70" t="s">
        <v>418</v>
      </c>
      <c r="P365" s="99"/>
      <c r="Q365" s="99"/>
      <c r="T365" s="43"/>
      <c r="Z365" s="10"/>
      <c r="AA365" s="11"/>
      <c r="AB365" s="11"/>
      <c r="AC365" s="11"/>
      <c r="AD365" s="11"/>
      <c r="AW365" t="b">
        <f>NOT(AND(C355=1,E361=1))</f>
        <v>1</v>
      </c>
      <c r="AY365" t="b">
        <f>AND(NOT(AW365),ISBLANK(J365))</f>
        <v>0</v>
      </c>
    </row>
    <row r="366" spans="2:54" ht="6.75" customHeight="1" x14ac:dyDescent="0.2">
      <c r="Z366" s="10"/>
      <c r="AA366" s="11"/>
    </row>
    <row r="367" spans="2:54" ht="20.25" customHeight="1" x14ac:dyDescent="0.2">
      <c r="Z367" s="10"/>
      <c r="AA367" s="11"/>
    </row>
    <row r="368" spans="2:54" x14ac:dyDescent="0.2">
      <c r="B368" t="s">
        <v>228</v>
      </c>
      <c r="Z368" s="10"/>
      <c r="AA368" s="11"/>
    </row>
    <row r="369" spans="2:54" ht="6.75" customHeight="1" thickBot="1" x14ac:dyDescent="0.25">
      <c r="Z369" s="10"/>
      <c r="AA369" s="11"/>
    </row>
    <row r="370" spans="2:54" ht="13.5" thickBot="1" x14ac:dyDescent="0.25">
      <c r="C370" s="65"/>
      <c r="D370" s="44" t="s">
        <v>424</v>
      </c>
      <c r="J370" s="70"/>
      <c r="K370" s="70" t="s">
        <v>418</v>
      </c>
      <c r="Z370" s="10"/>
      <c r="AY370" t="b">
        <f>ISBLANK(C370)</f>
        <v>1</v>
      </c>
    </row>
    <row r="371" spans="2:54" ht="6.75" customHeight="1" x14ac:dyDescent="0.2">
      <c r="Z371" s="10"/>
    </row>
    <row r="372" spans="2:54" x14ac:dyDescent="0.2">
      <c r="C372" s="44"/>
      <c r="D372" s="66" t="s">
        <v>425</v>
      </c>
      <c r="E372" s="67"/>
      <c r="F372" s="67"/>
      <c r="G372" s="67"/>
      <c r="H372" s="67"/>
      <c r="I372" s="67"/>
      <c r="J372" s="68"/>
      <c r="K372" s="301"/>
      <c r="L372" s="301"/>
      <c r="M372" s="301"/>
      <c r="N372" s="69"/>
      <c r="O372" s="67"/>
      <c r="P372" s="67"/>
      <c r="Q372" s="67"/>
      <c r="R372" s="301"/>
      <c r="S372" s="301"/>
      <c r="Z372" s="10"/>
      <c r="AA372" s="11"/>
      <c r="AB372" s="11"/>
      <c r="AC372" s="11"/>
      <c r="AD372" s="11"/>
    </row>
    <row r="373" spans="2:54" ht="6.75" customHeight="1" x14ac:dyDescent="0.2">
      <c r="Z373" s="10"/>
      <c r="AA373" s="11"/>
    </row>
    <row r="374" spans="2:54" x14ac:dyDescent="0.2">
      <c r="D374" s="2" t="s">
        <v>227</v>
      </c>
      <c r="Z374" s="10"/>
      <c r="AA374" s="11"/>
    </row>
    <row r="375" spans="2:54" ht="6.75" customHeight="1" thickBot="1" x14ac:dyDescent="0.25">
      <c r="Z375" s="10"/>
      <c r="AA375" s="11"/>
    </row>
    <row r="376" spans="2:54" ht="13.5" thickBot="1" x14ac:dyDescent="0.25">
      <c r="C376" s="44"/>
      <c r="E376" s="65"/>
      <c r="F376" s="44" t="s">
        <v>415</v>
      </c>
      <c r="G376" s="44"/>
      <c r="Q376" s="70" t="s">
        <v>418</v>
      </c>
      <c r="Z376" s="10"/>
      <c r="AA376" s="86"/>
      <c r="AB376" s="86"/>
      <c r="AC376" s="86"/>
      <c r="AD376" s="86"/>
      <c r="AE376" s="86"/>
      <c r="AF376" s="86"/>
      <c r="AG376" s="86"/>
      <c r="AH376" s="86"/>
      <c r="AI376" s="86"/>
      <c r="AJ376" s="86"/>
      <c r="AK376" s="86"/>
      <c r="AL376" s="86"/>
      <c r="AM376" s="86"/>
      <c r="AN376" s="86"/>
      <c r="AO376" s="86"/>
      <c r="AP376" s="86"/>
      <c r="AQ376" s="86"/>
      <c r="AR376" s="86"/>
      <c r="AS376" s="86"/>
      <c r="AT376" s="86"/>
      <c r="AU376" s="86"/>
      <c r="AV376" s="86"/>
      <c r="AW376" t="b">
        <f>NOT(C370=1)</f>
        <v>1</v>
      </c>
      <c r="AY376" t="b">
        <f>AND(NOT(AW376),ISBLANK(E376))</f>
        <v>0</v>
      </c>
      <c r="BA376">
        <v>1</v>
      </c>
      <c r="BB376">
        <v>2</v>
      </c>
    </row>
    <row r="377" spans="2:54" ht="6.75" customHeight="1" x14ac:dyDescent="0.2">
      <c r="R377" s="67"/>
      <c r="S377" s="301"/>
      <c r="T377" s="301"/>
      <c r="Z377" s="10"/>
    </row>
    <row r="378" spans="2:54" x14ac:dyDescent="0.2">
      <c r="E378" s="66" t="s">
        <v>507</v>
      </c>
      <c r="F378" s="67"/>
      <c r="G378" s="67"/>
      <c r="H378" s="67"/>
      <c r="I378" s="67"/>
      <c r="J378" s="67"/>
      <c r="K378" s="68"/>
      <c r="L378" s="301"/>
      <c r="M378" s="301"/>
      <c r="N378" s="301"/>
      <c r="O378" s="69"/>
      <c r="P378" s="67"/>
      <c r="Q378" s="67"/>
      <c r="R378" s="67"/>
      <c r="S378" s="301"/>
      <c r="T378" s="301"/>
      <c r="Z378" s="10"/>
      <c r="AA378" s="86"/>
      <c r="AB378" s="86"/>
      <c r="AC378" s="86"/>
      <c r="AD378" s="86"/>
      <c r="AE378" s="86"/>
      <c r="AF378" s="86"/>
      <c r="AG378" s="86"/>
      <c r="AH378" s="86"/>
      <c r="AI378" s="86"/>
      <c r="AJ378" s="86"/>
      <c r="AK378" s="86"/>
      <c r="AL378" s="86"/>
      <c r="AM378" s="86"/>
      <c r="AN378" s="86"/>
      <c r="AO378" s="86"/>
      <c r="AP378" s="86"/>
      <c r="AQ378" s="86"/>
      <c r="AR378" s="86"/>
      <c r="AS378" s="86"/>
      <c r="AT378" s="86"/>
      <c r="AU378" s="86"/>
      <c r="AV378" s="86"/>
    </row>
    <row r="379" spans="2:54" ht="6.75" customHeight="1" thickBot="1" x14ac:dyDescent="0.25">
      <c r="Z379" s="10"/>
      <c r="AA379" s="11"/>
      <c r="AB379" s="11"/>
      <c r="AC379" s="11"/>
      <c r="AD379" s="11"/>
    </row>
    <row r="380" spans="2:54" ht="13.5" thickBot="1" x14ac:dyDescent="0.25">
      <c r="F380" s="302" t="s">
        <v>503</v>
      </c>
      <c r="G380" s="302"/>
      <c r="H380" s="302"/>
      <c r="I380" s="303"/>
      <c r="J380" s="111">
        <v>0</v>
      </c>
      <c r="K380" s="112"/>
      <c r="L380" s="2" t="s">
        <v>0</v>
      </c>
      <c r="O380" s="70" t="s">
        <v>418</v>
      </c>
      <c r="P380" s="99"/>
      <c r="Q380" s="99"/>
      <c r="T380" s="43"/>
      <c r="Z380" s="10"/>
      <c r="AA380" s="11"/>
      <c r="AB380" s="11"/>
      <c r="AC380" s="11"/>
      <c r="AD380" s="11"/>
      <c r="AW380" t="b">
        <f>NOT(AND(C370=1,E376=1))</f>
        <v>1</v>
      </c>
      <c r="AY380" t="b">
        <f>AND(NOT(AW380),ISBLANK(J380))</f>
        <v>0</v>
      </c>
    </row>
    <row r="381" spans="2:54" ht="20.25" customHeight="1" x14ac:dyDescent="0.2">
      <c r="Z381" s="10"/>
      <c r="AA381" s="11"/>
    </row>
    <row r="382" spans="2:54" x14ac:dyDescent="0.2">
      <c r="B382" t="s">
        <v>229</v>
      </c>
      <c r="Z382" s="10"/>
      <c r="AA382" s="11"/>
    </row>
    <row r="383" spans="2:54" ht="6.75" customHeight="1" x14ac:dyDescent="0.2">
      <c r="Z383" s="10"/>
      <c r="AA383" s="11"/>
    </row>
    <row r="384" spans="2:54" x14ac:dyDescent="0.2">
      <c r="C384" s="2" t="s">
        <v>230</v>
      </c>
      <c r="Z384" s="10"/>
      <c r="AA384" s="11"/>
    </row>
    <row r="385" spans="3:54" ht="6.75" customHeight="1" thickBot="1" x14ac:dyDescent="0.25">
      <c r="Z385" s="10"/>
      <c r="AA385" s="11"/>
    </row>
    <row r="386" spans="3:54" ht="13.5" thickBot="1" x14ac:dyDescent="0.25">
      <c r="C386" s="65"/>
      <c r="D386" s="70" t="s">
        <v>418</v>
      </c>
      <c r="Z386" s="10"/>
      <c r="AA386" s="11"/>
      <c r="AB386" s="11"/>
      <c r="AY386" t="b">
        <f>ISBLANK(C386)</f>
        <v>1</v>
      </c>
    </row>
    <row r="387" spans="3:54" ht="6.75" customHeight="1" x14ac:dyDescent="0.2">
      <c r="Z387" s="10"/>
      <c r="AA387" s="11"/>
      <c r="AB387" s="11"/>
    </row>
    <row r="388" spans="3:54" x14ac:dyDescent="0.2">
      <c r="D388" s="44" t="s">
        <v>231</v>
      </c>
      <c r="Z388" s="10"/>
      <c r="AA388" s="11"/>
    </row>
    <row r="389" spans="3:54" ht="6.75" customHeight="1" x14ac:dyDescent="0.2">
      <c r="Z389" s="10"/>
      <c r="AA389" s="11"/>
    </row>
    <row r="390" spans="3:54" x14ac:dyDescent="0.2">
      <c r="D390" s="44" t="s">
        <v>232</v>
      </c>
      <c r="Z390" s="10"/>
      <c r="AA390" s="11"/>
    </row>
    <row r="391" spans="3:54" ht="6.75" customHeight="1" x14ac:dyDescent="0.2">
      <c r="Z391" s="10"/>
      <c r="AA391" s="11"/>
    </row>
    <row r="392" spans="3:54" x14ac:dyDescent="0.2">
      <c r="D392" s="44" t="s">
        <v>233</v>
      </c>
      <c r="Z392" s="10"/>
      <c r="AA392" s="11"/>
    </row>
    <row r="393" spans="3:54" ht="6.75" customHeight="1" x14ac:dyDescent="0.2">
      <c r="Z393" s="10"/>
      <c r="AA393" s="11"/>
    </row>
    <row r="394" spans="3:54" x14ac:dyDescent="0.2">
      <c r="D394" s="44" t="s">
        <v>234</v>
      </c>
      <c r="Z394" s="10"/>
      <c r="AA394" s="11"/>
    </row>
    <row r="395" spans="3:54" ht="20.25" customHeight="1" x14ac:dyDescent="0.2">
      <c r="Z395" s="10"/>
      <c r="AA395" s="11"/>
    </row>
    <row r="396" spans="3:54" x14ac:dyDescent="0.2">
      <c r="C396" s="2" t="s">
        <v>235</v>
      </c>
      <c r="Z396" s="10"/>
      <c r="AA396" s="11"/>
    </row>
    <row r="397" spans="3:54" ht="6.75" customHeight="1" thickBot="1" x14ac:dyDescent="0.25">
      <c r="Z397" s="10"/>
      <c r="AA397" s="11"/>
    </row>
    <row r="398" spans="3:54" ht="13.5" thickBot="1" x14ac:dyDescent="0.25">
      <c r="C398" s="44"/>
      <c r="D398" s="65"/>
      <c r="E398" s="44" t="s">
        <v>415</v>
      </c>
      <c r="F398" s="44"/>
      <c r="P398" s="70" t="s">
        <v>418</v>
      </c>
      <c r="Z398" s="10"/>
      <c r="AA398" s="168" t="s">
        <v>236</v>
      </c>
      <c r="AB398" s="168"/>
      <c r="AC398" s="168"/>
      <c r="AD398" s="168"/>
      <c r="AE398" s="168"/>
      <c r="AF398" s="168"/>
      <c r="AG398" s="168"/>
      <c r="AH398" s="168"/>
      <c r="AI398" s="168"/>
      <c r="AJ398" s="168"/>
      <c r="AK398" s="168"/>
      <c r="AL398" s="168"/>
      <c r="AM398" s="168"/>
      <c r="AN398" s="168"/>
      <c r="AO398" s="168"/>
      <c r="AP398" s="168"/>
      <c r="AQ398" s="168"/>
      <c r="AR398" s="168"/>
      <c r="AS398" s="168"/>
      <c r="AT398" s="168"/>
      <c r="AU398" s="168"/>
      <c r="AV398" s="168"/>
      <c r="AW398" t="b">
        <f>OR(C386=4,C386="")</f>
        <v>1</v>
      </c>
      <c r="AY398" t="b">
        <f>AND(AND(C386&lt;&gt;4,C386&lt;&gt;""),ISBLANK(D398))</f>
        <v>0</v>
      </c>
      <c r="BA398">
        <v>1</v>
      </c>
      <c r="BB398">
        <v>2</v>
      </c>
    </row>
    <row r="399" spans="3:54" ht="6.75" customHeight="1" x14ac:dyDescent="0.2">
      <c r="C399" s="43"/>
      <c r="Z399" s="10"/>
      <c r="AA399" s="11"/>
      <c r="AB399" s="11"/>
      <c r="AC399" s="11"/>
      <c r="AD399" s="11"/>
    </row>
    <row r="400" spans="3:54" x14ac:dyDescent="0.2">
      <c r="C400" s="44"/>
      <c r="D400" s="66" t="s">
        <v>507</v>
      </c>
      <c r="E400" s="67"/>
      <c r="F400" s="67"/>
      <c r="G400" s="67"/>
      <c r="H400" s="67"/>
      <c r="I400" s="67"/>
      <c r="J400" s="68"/>
      <c r="K400" s="301"/>
      <c r="L400" s="301"/>
      <c r="M400" s="301"/>
      <c r="N400" s="69"/>
      <c r="O400" s="67"/>
      <c r="P400" s="67"/>
      <c r="Q400" s="67"/>
      <c r="R400" s="301"/>
      <c r="S400" s="301"/>
      <c r="Z400" s="10"/>
      <c r="AA400" s="11"/>
      <c r="AB400" s="11"/>
      <c r="AC400" s="11"/>
      <c r="AD400" s="11"/>
    </row>
    <row r="401" spans="1:51" ht="7.5" customHeight="1" thickBot="1" x14ac:dyDescent="0.25">
      <c r="Z401" s="10"/>
      <c r="AA401" s="11"/>
      <c r="AB401" s="11"/>
      <c r="AC401" s="11"/>
      <c r="AD401" s="11"/>
    </row>
    <row r="402" spans="1:51" ht="13.5" thickBot="1" x14ac:dyDescent="0.25">
      <c r="E402" s="302" t="s">
        <v>503</v>
      </c>
      <c r="F402" s="302"/>
      <c r="G402" s="302"/>
      <c r="H402" s="303"/>
      <c r="I402" s="111">
        <v>0</v>
      </c>
      <c r="J402" s="112"/>
      <c r="K402" s="2" t="s">
        <v>0</v>
      </c>
      <c r="N402" s="70" t="s">
        <v>418</v>
      </c>
      <c r="O402" s="99"/>
      <c r="P402" s="99"/>
      <c r="U402" s="43"/>
      <c r="Z402" s="10"/>
      <c r="AA402" s="11"/>
      <c r="AB402" s="11"/>
      <c r="AC402" s="11"/>
      <c r="AD402" s="11"/>
      <c r="AW402" t="b">
        <f>OR(AW398=TRUE,D398=2)</f>
        <v>1</v>
      </c>
      <c r="AY402" t="b">
        <f>AND(AW398=FALSE,D398=1,ISBLANK(I402))</f>
        <v>0</v>
      </c>
    </row>
    <row r="403" spans="1:51" x14ac:dyDescent="0.2">
      <c r="Z403" s="10"/>
      <c r="AA403" s="11"/>
    </row>
    <row r="404" spans="1:51" x14ac:dyDescent="0.2">
      <c r="Z404" s="10"/>
      <c r="AA404" s="11"/>
    </row>
    <row r="405" spans="1:51" x14ac:dyDescent="0.2">
      <c r="Z405" s="10"/>
      <c r="AA405" s="11"/>
    </row>
    <row r="406" spans="1:51" x14ac:dyDescent="0.2">
      <c r="Z406" s="10"/>
      <c r="AA406" s="11"/>
    </row>
    <row r="407" spans="1:51" x14ac:dyDescent="0.2">
      <c r="A407" s="37" t="s">
        <v>237</v>
      </c>
      <c r="Z407" s="10"/>
      <c r="AA407" s="11"/>
    </row>
    <row r="408" spans="1:51" ht="6.75" customHeight="1" x14ac:dyDescent="0.2">
      <c r="Z408" s="10"/>
      <c r="AA408" s="11"/>
    </row>
    <row r="409" spans="1:51" x14ac:dyDescent="0.2">
      <c r="B409" t="s">
        <v>238</v>
      </c>
      <c r="Z409" s="10"/>
      <c r="AA409" s="168" t="s">
        <v>253</v>
      </c>
      <c r="AB409" s="168"/>
      <c r="AC409" s="168"/>
      <c r="AD409" s="168"/>
      <c r="AE409" s="168"/>
      <c r="AF409" s="168"/>
      <c r="AG409" s="168"/>
      <c r="AH409" s="168"/>
      <c r="AI409" s="168"/>
      <c r="AJ409" s="168"/>
      <c r="AK409" s="168"/>
      <c r="AL409" s="168"/>
      <c r="AM409" s="168"/>
      <c r="AN409" s="168"/>
      <c r="AO409" s="168"/>
      <c r="AP409" s="168"/>
      <c r="AQ409" s="168"/>
      <c r="AR409" s="168"/>
      <c r="AS409" s="168"/>
      <c r="AT409" s="168"/>
      <c r="AU409" s="168"/>
      <c r="AV409" s="168"/>
    </row>
    <row r="410" spans="1:51" ht="6.75" customHeight="1" thickBot="1" x14ac:dyDescent="0.25">
      <c r="Z410" s="10"/>
      <c r="AA410" s="11"/>
    </row>
    <row r="411" spans="1:51" ht="13.5" thickBot="1" x14ac:dyDescent="0.25">
      <c r="C411" s="65"/>
      <c r="D411" s="70" t="s">
        <v>418</v>
      </c>
      <c r="Z411" s="10"/>
      <c r="AA411" s="11"/>
      <c r="AB411" s="11"/>
      <c r="AY411" t="b">
        <f>ISBLANK(C411)</f>
        <v>1</v>
      </c>
    </row>
    <row r="412" spans="1:51" ht="6.75" customHeight="1" x14ac:dyDescent="0.2">
      <c r="Z412" s="10"/>
      <c r="AA412" s="11"/>
      <c r="AB412" s="11"/>
    </row>
    <row r="413" spans="1:51" x14ac:dyDescent="0.2">
      <c r="D413" s="44" t="s">
        <v>243</v>
      </c>
      <c r="Z413" s="10"/>
      <c r="AA413" s="168" t="s">
        <v>368</v>
      </c>
      <c r="AB413" s="168"/>
      <c r="AC413" s="168"/>
      <c r="AD413" s="168"/>
      <c r="AE413" s="168"/>
      <c r="AF413" s="168"/>
      <c r="AG413" s="168"/>
      <c r="AH413" s="168"/>
      <c r="AI413" s="168"/>
      <c r="AJ413" s="168"/>
      <c r="AK413" s="168"/>
      <c r="AL413" s="168"/>
      <c r="AM413" s="168"/>
      <c r="AN413" s="168"/>
      <c r="AO413" s="168"/>
      <c r="AP413" s="168"/>
      <c r="AQ413" s="168"/>
      <c r="AR413" s="168"/>
      <c r="AS413" s="168"/>
      <c r="AT413" s="168"/>
      <c r="AU413" s="168"/>
      <c r="AV413" s="168"/>
    </row>
    <row r="414" spans="1:51" ht="6.75" customHeight="1" x14ac:dyDescent="0.2">
      <c r="Z414" s="10"/>
      <c r="AA414" s="11"/>
    </row>
    <row r="415" spans="1:51" x14ac:dyDescent="0.2">
      <c r="D415" s="44" t="s">
        <v>244</v>
      </c>
      <c r="Z415" s="10"/>
      <c r="AA415" s="168" t="s">
        <v>254</v>
      </c>
      <c r="AB415" s="168"/>
      <c r="AC415" s="168"/>
      <c r="AD415" s="168"/>
      <c r="AE415" s="168"/>
      <c r="AF415" s="168"/>
      <c r="AG415" s="168"/>
      <c r="AH415" s="168"/>
      <c r="AI415" s="168"/>
      <c r="AJ415" s="168"/>
      <c r="AK415" s="168"/>
      <c r="AL415" s="168"/>
      <c r="AM415" s="168"/>
      <c r="AN415" s="168"/>
      <c r="AO415" s="168"/>
      <c r="AP415" s="168"/>
      <c r="AQ415" s="168"/>
      <c r="AR415" s="168"/>
      <c r="AS415" s="168"/>
      <c r="AT415" s="168"/>
      <c r="AU415" s="168"/>
      <c r="AV415" s="168"/>
    </row>
    <row r="416" spans="1:51" ht="6.75" customHeight="1" x14ac:dyDescent="0.2">
      <c r="Z416" s="10"/>
      <c r="AA416" s="11"/>
    </row>
    <row r="417" spans="2:51" x14ac:dyDescent="0.2">
      <c r="D417" s="44" t="s">
        <v>245</v>
      </c>
      <c r="Z417" s="10"/>
    </row>
    <row r="418" spans="2:51" ht="6.75" customHeight="1" x14ac:dyDescent="0.2">
      <c r="Z418" s="10"/>
      <c r="AA418" s="11"/>
    </row>
    <row r="419" spans="2:51" x14ac:dyDescent="0.2">
      <c r="C419" s="1" t="s">
        <v>246</v>
      </c>
      <c r="Z419" s="10"/>
      <c r="AA419" s="11"/>
    </row>
    <row r="420" spans="2:51" ht="6.75" customHeight="1" thickBot="1" x14ac:dyDescent="0.25">
      <c r="Z420" s="10"/>
      <c r="AA420" s="11"/>
    </row>
    <row r="421" spans="2:51" ht="13.5" thickBot="1" x14ac:dyDescent="0.25">
      <c r="C421" s="44"/>
      <c r="D421" s="65"/>
      <c r="E421" s="44" t="s">
        <v>415</v>
      </c>
      <c r="F421" s="44"/>
      <c r="P421" s="70" t="s">
        <v>418</v>
      </c>
      <c r="Z421" s="10"/>
      <c r="AA421" s="168"/>
      <c r="AB421" s="168"/>
      <c r="AC421" s="168"/>
      <c r="AD421" s="168"/>
      <c r="AE421" s="168"/>
      <c r="AF421" s="168"/>
      <c r="AG421" s="168"/>
      <c r="AH421" s="168"/>
      <c r="AI421" s="168"/>
      <c r="AJ421" s="168"/>
      <c r="AK421" s="168"/>
      <c r="AL421" s="168"/>
      <c r="AM421" s="168"/>
      <c r="AN421" s="168"/>
      <c r="AO421" s="168"/>
      <c r="AP421" s="168"/>
      <c r="AQ421" s="168"/>
      <c r="AR421" s="168"/>
      <c r="AS421" s="168"/>
      <c r="AT421" s="168"/>
      <c r="AU421" s="168"/>
      <c r="AV421" s="168"/>
      <c r="AY421" t="b">
        <f>ISBLANK(D421)</f>
        <v>1</v>
      </c>
    </row>
    <row r="422" spans="2:51" ht="6.75" customHeight="1" x14ac:dyDescent="0.2">
      <c r="C422" s="43"/>
      <c r="Z422" s="10"/>
      <c r="AA422" s="11"/>
      <c r="AB422" s="11"/>
      <c r="AC422" s="11"/>
      <c r="AD422" s="11"/>
    </row>
    <row r="423" spans="2:51" x14ac:dyDescent="0.2">
      <c r="C423" s="44"/>
      <c r="D423" s="66" t="s">
        <v>507</v>
      </c>
      <c r="E423" s="67"/>
      <c r="F423" s="67"/>
      <c r="G423" s="67"/>
      <c r="H423" s="67"/>
      <c r="I423" s="67"/>
      <c r="J423" s="68"/>
      <c r="K423" s="301"/>
      <c r="L423" s="301"/>
      <c r="M423" s="301"/>
      <c r="N423" s="69"/>
      <c r="O423" s="67"/>
      <c r="P423" s="67"/>
      <c r="Q423" s="67"/>
      <c r="R423" s="301"/>
      <c r="S423" s="301"/>
      <c r="Z423" s="10"/>
      <c r="AA423" s="11"/>
      <c r="AB423" s="11"/>
      <c r="AC423" s="11"/>
      <c r="AD423" s="11"/>
    </row>
    <row r="424" spans="2:51" ht="7.5" customHeight="1" thickBot="1" x14ac:dyDescent="0.25">
      <c r="Z424" s="10"/>
      <c r="AA424" s="11"/>
      <c r="AB424" s="11"/>
      <c r="AC424" s="11"/>
      <c r="AD424" s="11"/>
    </row>
    <row r="425" spans="2:51" ht="13.5" thickBot="1" x14ac:dyDescent="0.25">
      <c r="E425" s="304" t="s">
        <v>503</v>
      </c>
      <c r="F425" s="304"/>
      <c r="G425" s="304"/>
      <c r="H425" s="305"/>
      <c r="I425" s="111">
        <v>0</v>
      </c>
      <c r="J425" s="112"/>
      <c r="K425" s="2" t="s">
        <v>0</v>
      </c>
      <c r="N425" s="70" t="s">
        <v>418</v>
      </c>
      <c r="O425" s="99"/>
      <c r="P425" s="99"/>
      <c r="U425" s="43"/>
      <c r="Z425" s="10"/>
      <c r="AA425" s="11"/>
      <c r="AB425" s="11"/>
      <c r="AC425" s="11"/>
      <c r="AD425" s="11"/>
      <c r="AW425" t="b">
        <f>NOT(D421=1)</f>
        <v>1</v>
      </c>
      <c r="AY425" t="b">
        <f>AND(NOT(AW425),ISBLANK(I425))</f>
        <v>0</v>
      </c>
    </row>
    <row r="426" spans="2:51" ht="20.25" customHeight="1" x14ac:dyDescent="0.2">
      <c r="Z426" s="10"/>
      <c r="AA426" s="11"/>
    </row>
    <row r="427" spans="2:51" ht="13.5" customHeight="1" x14ac:dyDescent="0.2">
      <c r="B427" t="s">
        <v>469</v>
      </c>
      <c r="Z427" s="10"/>
      <c r="AA427" s="11"/>
    </row>
    <row r="428" spans="2:51" ht="6.75" customHeight="1" thickBot="1" x14ac:dyDescent="0.25">
      <c r="Z428" s="10"/>
      <c r="AA428" s="11"/>
    </row>
    <row r="429" spans="2:51" ht="14.25" customHeight="1" thickBot="1" x14ac:dyDescent="0.25">
      <c r="C429" s="65"/>
      <c r="D429" s="44" t="s">
        <v>424</v>
      </c>
      <c r="L429" s="70" t="s">
        <v>498</v>
      </c>
      <c r="Z429" s="10"/>
      <c r="AA429" s="11"/>
      <c r="AY429" t="b">
        <f>ISBLANK(C429)</f>
        <v>1</v>
      </c>
    </row>
    <row r="430" spans="2:51" ht="6.75" customHeight="1" x14ac:dyDescent="0.2">
      <c r="Z430" s="10"/>
      <c r="AA430" s="11"/>
    </row>
    <row r="431" spans="2:51" ht="14.25" customHeight="1" x14ac:dyDescent="0.2">
      <c r="D431" s="66" t="s">
        <v>425</v>
      </c>
      <c r="Z431" s="10"/>
      <c r="AA431" s="11"/>
    </row>
    <row r="432" spans="2:51" ht="6.75" customHeight="1" x14ac:dyDescent="0.2">
      <c r="Z432" s="10"/>
      <c r="AA432" s="11"/>
    </row>
    <row r="433" spans="1:54" ht="14.25" customHeight="1" x14ac:dyDescent="0.2">
      <c r="D433" s="2" t="s">
        <v>470</v>
      </c>
      <c r="Z433" s="10"/>
      <c r="AA433" s="11"/>
    </row>
    <row r="434" spans="1:54" ht="6.75" customHeight="1" thickBot="1" x14ac:dyDescent="0.25">
      <c r="Z434" s="10"/>
      <c r="AA434" s="11"/>
    </row>
    <row r="435" spans="1:54" ht="14.25" customHeight="1" thickBot="1" x14ac:dyDescent="0.25">
      <c r="E435" s="65"/>
      <c r="F435" s="44" t="s">
        <v>496</v>
      </c>
      <c r="Q435" s="70" t="s">
        <v>498</v>
      </c>
      <c r="Z435" s="10"/>
      <c r="AA435" s="11"/>
      <c r="AW435" t="b">
        <f>NOT(C429=1)</f>
        <v>1</v>
      </c>
      <c r="AY435" t="b">
        <f>AND(NOT(AW435),ISBLANK(E435))</f>
        <v>0</v>
      </c>
      <c r="BA435">
        <v>1</v>
      </c>
      <c r="BB435">
        <v>2</v>
      </c>
    </row>
    <row r="436" spans="1:54" ht="6.75" customHeight="1" x14ac:dyDescent="0.2">
      <c r="Z436" s="10"/>
      <c r="AA436" s="11"/>
    </row>
    <row r="437" spans="1:54" ht="14.25" customHeight="1" x14ac:dyDescent="0.2">
      <c r="E437" s="66" t="s">
        <v>506</v>
      </c>
      <c r="Z437" s="10"/>
      <c r="AA437" s="11"/>
    </row>
    <row r="438" spans="1:54" ht="6.75" customHeight="1" thickBot="1" x14ac:dyDescent="0.25">
      <c r="Z438" s="10"/>
      <c r="AA438" s="11"/>
    </row>
    <row r="439" spans="1:54" ht="14.25" customHeight="1" thickBot="1" x14ac:dyDescent="0.25">
      <c r="F439" s="302" t="s">
        <v>497</v>
      </c>
      <c r="G439" s="302"/>
      <c r="H439" s="302"/>
      <c r="I439" s="303"/>
      <c r="J439" s="111">
        <v>0</v>
      </c>
      <c r="K439" s="112"/>
      <c r="L439" s="2" t="s">
        <v>441</v>
      </c>
      <c r="O439" s="70" t="s">
        <v>498</v>
      </c>
      <c r="Z439" s="10"/>
      <c r="AA439" s="11"/>
      <c r="AW439" t="b">
        <f>NOT(AND(C429=1,E435=1))</f>
        <v>1</v>
      </c>
      <c r="AY439" t="b">
        <f>AND(NOT(AW439),ISBLANK(J439))</f>
        <v>0</v>
      </c>
    </row>
    <row r="440" spans="1:54" ht="20.25" customHeight="1" x14ac:dyDescent="0.2">
      <c r="Z440" s="10"/>
      <c r="AA440" s="11"/>
    </row>
    <row r="441" spans="1:54" x14ac:dyDescent="0.2">
      <c r="A441" s="37" t="s">
        <v>247</v>
      </c>
      <c r="Z441" s="10"/>
      <c r="AA441" s="11" t="s">
        <v>255</v>
      </c>
    </row>
    <row r="442" spans="1:54" ht="6.75" customHeight="1" x14ac:dyDescent="0.2">
      <c r="Z442" s="10"/>
      <c r="AA442" s="11"/>
    </row>
    <row r="443" spans="1:54" x14ac:dyDescent="0.2">
      <c r="B443" t="s">
        <v>248</v>
      </c>
      <c r="Z443" s="10"/>
      <c r="AA443" s="168" t="s">
        <v>256</v>
      </c>
      <c r="AB443" s="168"/>
      <c r="AC443" s="168"/>
      <c r="AD443" s="168"/>
      <c r="AE443" s="168"/>
      <c r="AF443" s="168"/>
      <c r="AG443" s="168"/>
      <c r="AH443" s="168"/>
      <c r="AI443" s="168"/>
      <c r="AJ443" s="168"/>
      <c r="AK443" s="168"/>
      <c r="AL443" s="168"/>
      <c r="AM443" s="168"/>
      <c r="AN443" s="168"/>
      <c r="AO443" s="168"/>
      <c r="AP443" s="168"/>
      <c r="AQ443" s="168"/>
      <c r="AR443" s="168"/>
      <c r="AS443" s="168"/>
      <c r="AT443" s="168"/>
      <c r="AU443" s="168"/>
      <c r="AV443" s="168"/>
    </row>
    <row r="444" spans="1:54" ht="6.75" customHeight="1" x14ac:dyDescent="0.2">
      <c r="Z444" s="10"/>
      <c r="AA444" s="11"/>
    </row>
    <row r="445" spans="1:54" x14ac:dyDescent="0.2">
      <c r="C445" s="2" t="s">
        <v>249</v>
      </c>
      <c r="Z445" s="10"/>
      <c r="AA445" s="168" t="s">
        <v>257</v>
      </c>
      <c r="AB445" s="168"/>
      <c r="AC445" s="168"/>
      <c r="AD445" s="168"/>
      <c r="AE445" s="168"/>
      <c r="AF445" s="168"/>
      <c r="AG445" s="168"/>
      <c r="AH445" s="168"/>
      <c r="AI445" s="168"/>
      <c r="AJ445" s="168"/>
      <c r="AK445" s="168"/>
      <c r="AL445" s="168"/>
      <c r="AM445" s="168"/>
      <c r="AN445" s="168"/>
      <c r="AO445" s="168"/>
      <c r="AP445" s="168"/>
      <c r="AQ445" s="168"/>
      <c r="AR445" s="168"/>
      <c r="AS445" s="168"/>
      <c r="AT445" s="168"/>
      <c r="AU445" s="168"/>
      <c r="AV445" s="168"/>
    </row>
    <row r="446" spans="1:54" ht="6.75" customHeight="1" thickBot="1" x14ac:dyDescent="0.25">
      <c r="Z446" s="10"/>
      <c r="AA446" s="11"/>
    </row>
    <row r="447" spans="1:54" ht="13.5" thickBot="1" x14ac:dyDescent="0.25">
      <c r="C447" s="65"/>
      <c r="D447" s="70" t="s">
        <v>418</v>
      </c>
      <c r="Z447" s="10"/>
      <c r="AA447" s="74" t="s">
        <v>258</v>
      </c>
      <c r="AB447" s="74"/>
      <c r="AC447" s="74"/>
      <c r="AD447" s="74"/>
      <c r="AE447" s="74"/>
      <c r="AF447" s="74"/>
      <c r="AG447" s="74"/>
      <c r="AH447" s="74"/>
      <c r="AI447" s="74"/>
      <c r="AJ447" s="74"/>
      <c r="AK447" s="74"/>
      <c r="AL447" s="74"/>
      <c r="AM447" s="74"/>
      <c r="AN447" s="74"/>
      <c r="AO447" s="74"/>
      <c r="AP447" s="74"/>
      <c r="AQ447" s="74"/>
      <c r="AR447" s="74"/>
      <c r="AS447" s="74"/>
      <c r="AT447" s="74"/>
      <c r="AU447" s="74"/>
      <c r="AV447" s="74"/>
      <c r="AY447" t="b">
        <f>ISBLANK(C447)</f>
        <v>1</v>
      </c>
    </row>
    <row r="448" spans="1:54" ht="6.75" customHeight="1" x14ac:dyDescent="0.2">
      <c r="Z448" s="10"/>
      <c r="AA448" s="11"/>
    </row>
    <row r="449" spans="3:54" x14ac:dyDescent="0.2">
      <c r="D449" s="44" t="s">
        <v>250</v>
      </c>
      <c r="Z449" s="10"/>
      <c r="AA449" s="74" t="s">
        <v>259</v>
      </c>
      <c r="AB449" s="74"/>
      <c r="AC449" s="74"/>
      <c r="AD449" s="74"/>
      <c r="AE449" s="74"/>
      <c r="AF449" s="74"/>
      <c r="AG449" s="74"/>
      <c r="AH449" s="74"/>
      <c r="AI449" s="74"/>
      <c r="AJ449" s="74"/>
      <c r="AK449" s="74"/>
      <c r="AL449" s="74"/>
      <c r="AM449" s="74"/>
      <c r="AN449" s="74"/>
      <c r="AO449" s="74"/>
      <c r="AP449" s="74"/>
      <c r="AQ449" s="74"/>
      <c r="AR449" s="74"/>
      <c r="AS449" s="74"/>
      <c r="AT449" s="74"/>
      <c r="AU449" s="74"/>
      <c r="AV449" s="74"/>
    </row>
    <row r="450" spans="3:54" ht="6.75" customHeight="1" x14ac:dyDescent="0.2">
      <c r="Z450" s="10"/>
      <c r="AA450" s="11"/>
    </row>
    <row r="451" spans="3:54" x14ac:dyDescent="0.2">
      <c r="D451" s="44" t="s">
        <v>251</v>
      </c>
      <c r="Z451" s="10"/>
    </row>
    <row r="452" spans="3:54" ht="6.75" customHeight="1" x14ac:dyDescent="0.2">
      <c r="Z452" s="10"/>
      <c r="AB452" s="74"/>
      <c r="AC452" s="74"/>
      <c r="AD452" s="74"/>
      <c r="AE452" s="74"/>
      <c r="AF452" s="74"/>
      <c r="AG452" s="74"/>
      <c r="AH452" s="74"/>
      <c r="AI452" s="74"/>
      <c r="AJ452" s="74"/>
      <c r="AK452" s="74"/>
      <c r="AL452" s="74"/>
      <c r="AM452" s="74"/>
      <c r="AN452" s="74"/>
      <c r="AO452" s="74"/>
      <c r="AP452" s="74"/>
      <c r="AQ452" s="74"/>
      <c r="AR452" s="74"/>
      <c r="AS452" s="74"/>
      <c r="AT452" s="74"/>
      <c r="AU452" s="74"/>
      <c r="AV452" s="74"/>
    </row>
    <row r="453" spans="3:54" x14ac:dyDescent="0.2">
      <c r="D453" s="44" t="s">
        <v>252</v>
      </c>
      <c r="Z453" s="10"/>
      <c r="AA453" s="74" t="s">
        <v>260</v>
      </c>
    </row>
    <row r="454" spans="3:54" ht="6.75" customHeight="1" x14ac:dyDescent="0.2">
      <c r="D454" s="44"/>
      <c r="Z454" s="10"/>
      <c r="AA454" s="86"/>
    </row>
    <row r="455" spans="3:54" ht="14.25" customHeight="1" x14ac:dyDescent="0.2">
      <c r="Z455" s="10"/>
      <c r="AA455" s="168" t="s">
        <v>261</v>
      </c>
      <c r="AB455" s="168"/>
      <c r="AC455" s="168"/>
      <c r="AD455" s="168"/>
      <c r="AE455" s="168"/>
      <c r="AF455" s="168"/>
      <c r="AG455" s="168"/>
      <c r="AH455" s="168"/>
      <c r="AI455" s="168"/>
      <c r="AJ455" s="168"/>
      <c r="AK455" s="168"/>
      <c r="AL455" s="168"/>
      <c r="AM455" s="168"/>
      <c r="AN455" s="168"/>
      <c r="AO455" s="168"/>
      <c r="AP455" s="168"/>
      <c r="AQ455" s="168"/>
      <c r="AR455" s="168"/>
      <c r="AS455" s="168"/>
      <c r="AT455" s="168"/>
      <c r="AU455" s="168"/>
      <c r="AV455" s="168"/>
    </row>
    <row r="456" spans="3:54" ht="6.75" customHeight="1" thickBot="1" x14ac:dyDescent="0.25">
      <c r="Z456" s="10"/>
      <c r="AA456" s="86"/>
      <c r="AB456" s="86"/>
      <c r="AC456" s="86"/>
      <c r="AD456" s="86"/>
      <c r="AE456" s="86"/>
      <c r="AF456" s="86"/>
      <c r="AG456" s="86"/>
      <c r="AH456" s="86"/>
      <c r="AI456" s="86"/>
      <c r="AJ456" s="86"/>
      <c r="AK456" s="86"/>
      <c r="AL456" s="86"/>
      <c r="AM456" s="86"/>
      <c r="AN456" s="86"/>
      <c r="AO456" s="86"/>
      <c r="AP456" s="86"/>
      <c r="AQ456" s="86"/>
      <c r="AR456" s="86"/>
      <c r="AS456" s="86"/>
      <c r="AT456" s="86"/>
      <c r="AU456" s="86"/>
      <c r="AV456" s="86"/>
    </row>
    <row r="457" spans="3:54" ht="14.25" customHeight="1" thickBot="1" x14ac:dyDescent="0.25">
      <c r="C457" s="44" t="s">
        <v>262</v>
      </c>
      <c r="P457" s="316">
        <v>0</v>
      </c>
      <c r="Q457" s="317"/>
      <c r="R457" s="317"/>
      <c r="S457" s="317"/>
      <c r="T457" s="318"/>
      <c r="U457" s="44" t="s">
        <v>174</v>
      </c>
      <c r="Z457" s="10"/>
      <c r="AA457" s="313" t="s">
        <v>523</v>
      </c>
      <c r="AB457" s="313"/>
      <c r="AC457" s="313"/>
      <c r="AD457" s="313"/>
      <c r="AE457" s="313"/>
      <c r="AF457" s="313"/>
      <c r="AG457" s="313"/>
      <c r="AH457" s="313"/>
      <c r="AI457" s="313"/>
      <c r="AJ457" s="313"/>
      <c r="AK457" s="313"/>
      <c r="AL457" s="313"/>
      <c r="AM457" s="313"/>
      <c r="AN457" s="313"/>
      <c r="AO457" s="313"/>
      <c r="AP457" s="313"/>
      <c r="AQ457" s="313"/>
      <c r="AR457" s="313"/>
      <c r="AS457" s="313"/>
      <c r="AT457" s="313"/>
      <c r="AU457" s="313"/>
      <c r="AV457" s="313"/>
      <c r="AW457" t="b">
        <f>OR(C447=3)</f>
        <v>0</v>
      </c>
    </row>
    <row r="458" spans="3:54" ht="6.75" customHeight="1" x14ac:dyDescent="0.2">
      <c r="C458" s="44"/>
      <c r="P458" s="98"/>
      <c r="Q458" s="98"/>
      <c r="R458" s="98"/>
      <c r="S458" s="98"/>
      <c r="T458" s="98"/>
      <c r="U458" s="44"/>
      <c r="Z458" s="10"/>
      <c r="AA458" s="85"/>
      <c r="AB458" s="85"/>
      <c r="AC458" s="85"/>
      <c r="AD458" s="85"/>
      <c r="AE458" s="85"/>
      <c r="AF458" s="85"/>
      <c r="AG458" s="85"/>
      <c r="AH458" s="85"/>
      <c r="AI458" s="85"/>
      <c r="AJ458" s="85"/>
      <c r="AK458" s="85"/>
      <c r="AL458" s="85"/>
      <c r="AM458" s="85"/>
      <c r="AN458" s="85"/>
      <c r="AO458" s="85"/>
      <c r="AP458" s="85"/>
      <c r="AQ458" s="85"/>
      <c r="AR458" s="85"/>
      <c r="AS458" s="85"/>
      <c r="AT458" s="85"/>
      <c r="AU458" s="85"/>
      <c r="AV458" s="85"/>
    </row>
    <row r="459" spans="3:54" ht="14.25" customHeight="1" x14ac:dyDescent="0.2">
      <c r="C459" s="44"/>
      <c r="P459" s="70" t="s">
        <v>418</v>
      </c>
      <c r="Q459" s="98"/>
      <c r="R459" s="98"/>
      <c r="S459" s="98"/>
      <c r="T459" s="98"/>
      <c r="U459" s="44"/>
      <c r="Z459" s="10"/>
      <c r="AA459" s="313" t="s">
        <v>522</v>
      </c>
      <c r="AB459" s="313"/>
      <c r="AC459" s="313"/>
      <c r="AD459" s="313"/>
      <c r="AE459" s="313"/>
      <c r="AF459" s="313"/>
      <c r="AG459" s="313"/>
      <c r="AH459" s="313"/>
      <c r="AI459" s="313"/>
      <c r="AJ459" s="313"/>
      <c r="AK459" s="313"/>
      <c r="AL459" s="313"/>
      <c r="AM459" s="313"/>
      <c r="AN459" s="313"/>
      <c r="AO459" s="313"/>
      <c r="AP459" s="313"/>
      <c r="AQ459" s="313"/>
      <c r="AR459" s="313"/>
      <c r="AS459" s="313"/>
      <c r="AT459" s="313"/>
      <c r="AU459" s="313"/>
      <c r="AV459" s="313"/>
    </row>
    <row r="460" spans="3:54" ht="6.75" customHeight="1" x14ac:dyDescent="0.2">
      <c r="Z460" s="10"/>
      <c r="AA460" s="86"/>
      <c r="AB460" s="86"/>
      <c r="AC460" s="86"/>
      <c r="AD460" s="86"/>
      <c r="AE460" s="86"/>
      <c r="AF460" s="86"/>
      <c r="AG460" s="86"/>
      <c r="AH460" s="86"/>
      <c r="AI460" s="86"/>
      <c r="AJ460" s="86"/>
      <c r="AK460" s="86"/>
      <c r="AL460" s="86"/>
      <c r="AM460" s="86"/>
      <c r="AN460" s="86"/>
      <c r="AO460" s="86"/>
      <c r="AP460" s="86"/>
      <c r="AQ460" s="86"/>
      <c r="AR460" s="86"/>
      <c r="AS460" s="86"/>
      <c r="AT460" s="86"/>
      <c r="AU460" s="86"/>
      <c r="AV460" s="86"/>
      <c r="AY460" t="b">
        <f>AND(NOT(AW457),ISBLANK(P457))</f>
        <v>0</v>
      </c>
    </row>
    <row r="461" spans="3:54" x14ac:dyDescent="0.2">
      <c r="C461" s="2" t="s">
        <v>263</v>
      </c>
      <c r="Z461" s="10"/>
      <c r="AB461" s="3" t="s">
        <v>264</v>
      </c>
    </row>
    <row r="462" spans="3:54" ht="6.75" customHeight="1" thickBot="1" x14ac:dyDescent="0.25">
      <c r="Z462" s="10"/>
    </row>
    <row r="463" spans="3:54" ht="13.5" thickBot="1" x14ac:dyDescent="0.25">
      <c r="C463" s="44"/>
      <c r="D463" s="65"/>
      <c r="E463" s="44" t="s">
        <v>415</v>
      </c>
      <c r="F463" s="44"/>
      <c r="P463" s="70" t="s">
        <v>418</v>
      </c>
      <c r="Z463" s="10"/>
      <c r="AY463" t="b">
        <f>AND(NOT(AW457),ISBLANK(D463))</f>
        <v>1</v>
      </c>
      <c r="BA463">
        <v>1</v>
      </c>
      <c r="BB463">
        <v>2</v>
      </c>
    </row>
    <row r="464" spans="3:54" ht="6.75" customHeight="1" x14ac:dyDescent="0.2">
      <c r="C464" s="43"/>
      <c r="Z464" s="10"/>
    </row>
    <row r="465" spans="1:51" x14ac:dyDescent="0.2">
      <c r="C465" s="44"/>
      <c r="D465" s="66" t="s">
        <v>507</v>
      </c>
      <c r="E465" s="67"/>
      <c r="F465" s="67"/>
      <c r="G465" s="67"/>
      <c r="H465" s="67"/>
      <c r="I465" s="67"/>
      <c r="J465" s="68"/>
      <c r="K465" s="301"/>
      <c r="L465" s="301"/>
      <c r="M465" s="301"/>
      <c r="N465" s="69"/>
      <c r="O465" s="67"/>
      <c r="P465" s="67"/>
      <c r="Q465" s="67"/>
      <c r="R465" s="301"/>
      <c r="S465" s="301"/>
      <c r="Z465" s="10"/>
    </row>
    <row r="466" spans="1:51" ht="6.75" customHeight="1" thickBot="1" x14ac:dyDescent="0.25">
      <c r="Z466" s="10"/>
    </row>
    <row r="467" spans="1:51" ht="13.5" thickBot="1" x14ac:dyDescent="0.25">
      <c r="E467" s="302" t="s">
        <v>504</v>
      </c>
      <c r="F467" s="302"/>
      <c r="G467" s="302"/>
      <c r="H467" s="303"/>
      <c r="I467" s="111">
        <v>0</v>
      </c>
      <c r="J467" s="112"/>
      <c r="K467" s="2" t="s">
        <v>0</v>
      </c>
      <c r="N467" s="70" t="s">
        <v>418</v>
      </c>
      <c r="O467" s="99"/>
      <c r="P467" s="99"/>
      <c r="U467" s="43"/>
      <c r="Z467" s="10"/>
      <c r="AW467" t="b">
        <f>OR(AW457,NOT(D463=1))</f>
        <v>1</v>
      </c>
      <c r="AY467" t="b">
        <f>AND(NOT(AW467),ISBLANK(I467))</f>
        <v>0</v>
      </c>
    </row>
    <row r="468" spans="1:51" x14ac:dyDescent="0.2">
      <c r="Z468" s="10"/>
    </row>
    <row r="469" spans="1:51" x14ac:dyDescent="0.2">
      <c r="Z469" s="10"/>
    </row>
    <row r="470" spans="1:51" x14ac:dyDescent="0.2">
      <c r="Z470" s="10"/>
    </row>
    <row r="471" spans="1:51" x14ac:dyDescent="0.2">
      <c r="Z471" s="10"/>
    </row>
    <row r="472" spans="1:51" x14ac:dyDescent="0.2">
      <c r="R472" s="70"/>
      <c r="S472" s="43"/>
      <c r="Z472" s="10"/>
      <c r="AA472" s="11"/>
      <c r="AB472" s="11"/>
      <c r="AC472" s="11"/>
      <c r="AD472" s="11"/>
    </row>
    <row r="473" spans="1:51" x14ac:dyDescent="0.2">
      <c r="A473" s="37" t="s">
        <v>265</v>
      </c>
      <c r="Z473" s="10"/>
    </row>
    <row r="474" spans="1:51" ht="6.75" customHeight="1" x14ac:dyDescent="0.2">
      <c r="Z474" s="10"/>
    </row>
    <row r="475" spans="1:51" x14ac:dyDescent="0.2">
      <c r="B475" t="s">
        <v>266</v>
      </c>
      <c r="Z475" s="10"/>
      <c r="AA475" s="168" t="s">
        <v>270</v>
      </c>
      <c r="AB475" s="168"/>
      <c r="AC475" s="168"/>
      <c r="AD475" s="168"/>
      <c r="AE475" s="168"/>
      <c r="AF475" s="168"/>
      <c r="AG475" s="168"/>
      <c r="AH475" s="168"/>
      <c r="AI475" s="168"/>
      <c r="AJ475" s="168"/>
      <c r="AK475" s="168"/>
      <c r="AL475" s="168"/>
      <c r="AM475" s="168"/>
      <c r="AN475" s="168"/>
      <c r="AO475" s="168"/>
      <c r="AP475" s="168"/>
      <c r="AQ475" s="168"/>
      <c r="AR475" s="168"/>
      <c r="AS475" s="168"/>
      <c r="AT475" s="168"/>
      <c r="AU475" s="168"/>
      <c r="AV475" s="168"/>
    </row>
    <row r="476" spans="1:51" ht="6.75" customHeight="1" thickBot="1" x14ac:dyDescent="0.25">
      <c r="Z476" s="10"/>
    </row>
    <row r="477" spans="1:51" ht="13.5" thickBot="1" x14ac:dyDescent="0.25">
      <c r="C477" s="65"/>
      <c r="D477" s="44" t="s">
        <v>424</v>
      </c>
      <c r="K477" s="70" t="s">
        <v>418</v>
      </c>
      <c r="Z477" s="10"/>
      <c r="AA477" s="315" t="s">
        <v>524</v>
      </c>
      <c r="AB477" s="315"/>
      <c r="AC477" s="315"/>
      <c r="AD477" s="315"/>
      <c r="AE477" s="315"/>
      <c r="AF477" s="315"/>
      <c r="AG477" s="315"/>
      <c r="AH477" s="315"/>
      <c r="AI477" s="315"/>
      <c r="AJ477" s="315"/>
      <c r="AK477" s="315"/>
      <c r="AL477" s="315"/>
      <c r="AM477" s="315"/>
      <c r="AN477" s="315"/>
      <c r="AO477" s="315"/>
      <c r="AP477" s="315"/>
      <c r="AQ477" s="315"/>
      <c r="AR477" s="315"/>
      <c r="AS477" s="315"/>
      <c r="AT477" s="315"/>
      <c r="AU477" s="315"/>
      <c r="AV477" s="315"/>
      <c r="AY477" t="b">
        <f>ISBLANK(C477)</f>
        <v>1</v>
      </c>
    </row>
    <row r="478" spans="1:51" ht="6" customHeight="1" x14ac:dyDescent="0.2">
      <c r="Z478" s="10"/>
    </row>
    <row r="479" spans="1:51" x14ac:dyDescent="0.2">
      <c r="C479" s="44"/>
      <c r="D479" s="66" t="s">
        <v>425</v>
      </c>
      <c r="E479" s="67"/>
      <c r="F479" s="67"/>
      <c r="G479" s="67"/>
      <c r="H479" s="67"/>
      <c r="I479" s="67"/>
      <c r="J479" s="68"/>
      <c r="K479" s="301"/>
      <c r="L479" s="301"/>
      <c r="M479" s="301"/>
      <c r="N479" s="69"/>
      <c r="O479" s="67"/>
      <c r="P479" s="67"/>
      <c r="Q479" s="67"/>
      <c r="R479" s="301"/>
      <c r="S479" s="301"/>
      <c r="Z479" s="10"/>
      <c r="AA479" s="11"/>
      <c r="AB479" s="11"/>
      <c r="AC479" s="11"/>
      <c r="AD479" s="11"/>
    </row>
    <row r="480" spans="1:51" ht="6.75" customHeight="1" x14ac:dyDescent="0.2">
      <c r="Z480" s="10"/>
      <c r="AA480" s="11"/>
    </row>
    <row r="481" spans="2:54" x14ac:dyDescent="0.2">
      <c r="D481" s="1" t="s">
        <v>267</v>
      </c>
      <c r="Z481" s="10"/>
      <c r="AA481" s="11"/>
    </row>
    <row r="482" spans="2:54" ht="6.75" customHeight="1" thickBot="1" x14ac:dyDescent="0.25">
      <c r="Z482" s="10"/>
      <c r="AA482" s="11"/>
    </row>
    <row r="483" spans="2:54" ht="13.5" thickBot="1" x14ac:dyDescent="0.25">
      <c r="C483" s="44"/>
      <c r="E483" s="65"/>
      <c r="F483" s="44" t="s">
        <v>415</v>
      </c>
      <c r="G483" s="44"/>
      <c r="Q483" s="70" t="s">
        <v>418</v>
      </c>
      <c r="Z483" s="10"/>
      <c r="AA483" s="86"/>
      <c r="AB483" s="86"/>
      <c r="AC483" s="86"/>
      <c r="AD483" s="86"/>
      <c r="AE483" s="86"/>
      <c r="AF483" s="86"/>
      <c r="AG483" s="86"/>
      <c r="AH483" s="86"/>
      <c r="AI483" s="86"/>
      <c r="AJ483" s="86"/>
      <c r="AK483" s="86"/>
      <c r="AL483" s="86"/>
      <c r="AM483" s="86"/>
      <c r="AN483" s="86"/>
      <c r="AO483" s="86"/>
      <c r="AP483" s="86"/>
      <c r="AQ483" s="86"/>
      <c r="AR483" s="86"/>
      <c r="AS483" s="86"/>
      <c r="AT483" s="86"/>
      <c r="AU483" s="86"/>
      <c r="AV483" s="86"/>
      <c r="AW483" t="b">
        <f>NOT(C477=1)</f>
        <v>1</v>
      </c>
      <c r="AY483" t="b">
        <f>AND(NOT(AW483),ISBLANK(E483))</f>
        <v>0</v>
      </c>
      <c r="BA483">
        <v>1</v>
      </c>
      <c r="BB483">
        <v>2</v>
      </c>
    </row>
    <row r="484" spans="2:54" ht="6.75" customHeight="1" x14ac:dyDescent="0.2">
      <c r="R484" s="67"/>
      <c r="S484" s="301"/>
      <c r="T484" s="301"/>
      <c r="Z484" s="10"/>
    </row>
    <row r="485" spans="2:54" x14ac:dyDescent="0.2">
      <c r="E485" s="66" t="s">
        <v>507</v>
      </c>
      <c r="F485" s="67"/>
      <c r="G485" s="67"/>
      <c r="H485" s="67"/>
      <c r="I485" s="67"/>
      <c r="J485" s="67"/>
      <c r="K485" s="68"/>
      <c r="L485" s="301"/>
      <c r="M485" s="301"/>
      <c r="N485" s="301"/>
      <c r="O485" s="69"/>
      <c r="P485" s="67"/>
      <c r="Q485" s="67"/>
      <c r="R485" s="67"/>
      <c r="S485" s="301"/>
      <c r="T485" s="301"/>
      <c r="Z485" s="10"/>
      <c r="AA485" s="86"/>
      <c r="AB485" s="86"/>
      <c r="AC485" s="86"/>
      <c r="AD485" s="86"/>
      <c r="AE485" s="86"/>
      <c r="AF485" s="86"/>
      <c r="AG485" s="86"/>
      <c r="AH485" s="86"/>
      <c r="AI485" s="86"/>
      <c r="AJ485" s="86"/>
      <c r="AK485" s="86"/>
      <c r="AL485" s="86"/>
      <c r="AM485" s="86"/>
      <c r="AN485" s="86"/>
      <c r="AO485" s="86"/>
      <c r="AP485" s="86"/>
      <c r="AQ485" s="86"/>
      <c r="AR485" s="86"/>
      <c r="AS485" s="86"/>
      <c r="AT485" s="86"/>
      <c r="AU485" s="86"/>
      <c r="AV485" s="86"/>
    </row>
    <row r="486" spans="2:54" ht="6.75" customHeight="1" thickBot="1" x14ac:dyDescent="0.25">
      <c r="Z486" s="10"/>
      <c r="AA486" s="11"/>
      <c r="AB486" s="11"/>
      <c r="AC486" s="11"/>
      <c r="AD486" s="11"/>
    </row>
    <row r="487" spans="2:54" ht="13.5" thickBot="1" x14ac:dyDescent="0.25">
      <c r="F487" s="302" t="s">
        <v>503</v>
      </c>
      <c r="G487" s="302"/>
      <c r="H487" s="302"/>
      <c r="I487" s="303"/>
      <c r="J487" s="111">
        <v>0</v>
      </c>
      <c r="K487" s="112"/>
      <c r="L487" s="2" t="s">
        <v>0</v>
      </c>
      <c r="O487" s="70" t="s">
        <v>418</v>
      </c>
      <c r="P487" s="99"/>
      <c r="Q487" s="99"/>
      <c r="T487" s="43"/>
      <c r="Z487" s="10"/>
      <c r="AA487" s="11"/>
      <c r="AB487" s="11"/>
      <c r="AC487" s="11"/>
      <c r="AD487" s="11"/>
      <c r="AW487" t="b">
        <f>NOT(AND(C477=1,E483=1))</f>
        <v>1</v>
      </c>
      <c r="AY487" t="b">
        <f>AND(NOT(AW487),ISBLANK(J487))</f>
        <v>0</v>
      </c>
    </row>
    <row r="488" spans="2:54" ht="20.25" customHeight="1" x14ac:dyDescent="0.2">
      <c r="Z488" s="10"/>
    </row>
    <row r="489" spans="2:54" x14ac:dyDescent="0.2">
      <c r="B489" t="s">
        <v>268</v>
      </c>
      <c r="Z489" s="10"/>
      <c r="AA489" s="168" t="s">
        <v>271</v>
      </c>
      <c r="AB489" s="168"/>
      <c r="AC489" s="168"/>
      <c r="AD489" s="168"/>
      <c r="AE489" s="168"/>
      <c r="AF489" s="168"/>
      <c r="AG489" s="168"/>
      <c r="AH489" s="168"/>
      <c r="AI489" s="168"/>
      <c r="AJ489" s="168"/>
      <c r="AK489" s="168"/>
      <c r="AL489" s="168"/>
      <c r="AM489" s="168"/>
      <c r="AN489" s="168"/>
      <c r="AO489" s="168"/>
      <c r="AP489" s="168"/>
      <c r="AQ489" s="168"/>
      <c r="AR489" s="168"/>
      <c r="AS489" s="168"/>
      <c r="AT489" s="168"/>
      <c r="AU489" s="168"/>
      <c r="AV489" s="168"/>
    </row>
    <row r="490" spans="2:54" ht="6.75" customHeight="1" thickBot="1" x14ac:dyDescent="0.25">
      <c r="Z490" s="10"/>
    </row>
    <row r="491" spans="2:54" ht="13.5" thickBot="1" x14ac:dyDescent="0.25">
      <c r="C491" s="65"/>
      <c r="D491" s="44" t="s">
        <v>424</v>
      </c>
      <c r="J491" s="70" t="s">
        <v>418</v>
      </c>
      <c r="K491" s="70"/>
      <c r="Z491" s="10"/>
      <c r="AA491" s="168" t="s">
        <v>272</v>
      </c>
      <c r="AB491" s="168"/>
      <c r="AC491" s="168"/>
      <c r="AD491" s="168"/>
      <c r="AE491" s="168"/>
      <c r="AF491" s="168"/>
      <c r="AG491" s="168"/>
      <c r="AH491" s="168"/>
      <c r="AI491" s="168"/>
      <c r="AJ491" s="168"/>
      <c r="AK491" s="168"/>
      <c r="AL491" s="168"/>
      <c r="AM491" s="168"/>
      <c r="AN491" s="168"/>
      <c r="AO491" s="168"/>
      <c r="AP491" s="168"/>
      <c r="AQ491" s="168"/>
      <c r="AR491" s="168"/>
      <c r="AS491" s="168"/>
      <c r="AT491" s="168"/>
      <c r="AU491" s="168"/>
      <c r="AV491" s="168"/>
      <c r="AY491" t="b">
        <f>ISBLANK(C491)</f>
        <v>1</v>
      </c>
    </row>
    <row r="492" spans="2:54" ht="6.75" customHeight="1" x14ac:dyDescent="0.2">
      <c r="Z492" s="10"/>
    </row>
    <row r="493" spans="2:54" x14ac:dyDescent="0.2">
      <c r="C493" s="44"/>
      <c r="D493" s="66" t="s">
        <v>425</v>
      </c>
      <c r="E493" s="67"/>
      <c r="F493" s="67"/>
      <c r="G493" s="67"/>
      <c r="H493" s="67"/>
      <c r="I493" s="67"/>
      <c r="J493" s="68"/>
      <c r="K493" s="301"/>
      <c r="L493" s="301"/>
      <c r="M493" s="301"/>
      <c r="N493" s="69"/>
      <c r="O493" s="67"/>
      <c r="P493" s="67"/>
      <c r="Q493" s="67"/>
      <c r="R493" s="301"/>
      <c r="S493" s="301"/>
      <c r="Z493" s="10"/>
      <c r="AA493" s="11"/>
      <c r="AB493" s="11"/>
      <c r="AC493" s="11"/>
      <c r="AD493" s="11"/>
    </row>
    <row r="494" spans="2:54" ht="6.75" customHeight="1" x14ac:dyDescent="0.2">
      <c r="Z494" s="10"/>
      <c r="AA494" s="11"/>
    </row>
    <row r="495" spans="2:54" x14ac:dyDescent="0.2">
      <c r="D495" s="2" t="s">
        <v>269</v>
      </c>
      <c r="Z495" s="10"/>
      <c r="AA495" s="11"/>
    </row>
    <row r="496" spans="2:54" ht="6.75" customHeight="1" thickBot="1" x14ac:dyDescent="0.25">
      <c r="Z496" s="10"/>
      <c r="AA496" s="11"/>
    </row>
    <row r="497" spans="1:54" ht="13.5" thickBot="1" x14ac:dyDescent="0.25">
      <c r="C497" s="44"/>
      <c r="E497" s="65"/>
      <c r="F497" s="44" t="s">
        <v>415</v>
      </c>
      <c r="G497" s="44"/>
      <c r="R497" s="70" t="s">
        <v>418</v>
      </c>
      <c r="Z497" s="10"/>
      <c r="AA497" s="86"/>
      <c r="AB497" s="86"/>
      <c r="AC497" s="86"/>
      <c r="AD497" s="86"/>
      <c r="AE497" s="86"/>
      <c r="AF497" s="86"/>
      <c r="AG497" s="86"/>
      <c r="AH497" s="86"/>
      <c r="AI497" s="86"/>
      <c r="AJ497" s="86"/>
      <c r="AK497" s="86"/>
      <c r="AL497" s="86"/>
      <c r="AM497" s="86"/>
      <c r="AN497" s="86"/>
      <c r="AO497" s="86"/>
      <c r="AP497" s="86"/>
      <c r="AQ497" s="86"/>
      <c r="AR497" s="86"/>
      <c r="AS497" s="86"/>
      <c r="AT497" s="86"/>
      <c r="AU497" s="86"/>
      <c r="AV497" s="86"/>
      <c r="AW497" t="b">
        <f>NOT(C491=1)</f>
        <v>1</v>
      </c>
      <c r="AY497" t="b">
        <f>AND(NOT(AW497),ISBLANK(E497))</f>
        <v>0</v>
      </c>
      <c r="BA497">
        <v>1</v>
      </c>
      <c r="BB497">
        <v>2</v>
      </c>
    </row>
    <row r="498" spans="1:54" ht="6.75" customHeight="1" x14ac:dyDescent="0.2">
      <c r="R498" s="67"/>
      <c r="S498" s="301"/>
      <c r="T498" s="301"/>
      <c r="Z498" s="10"/>
    </row>
    <row r="499" spans="1:54" x14ac:dyDescent="0.2">
      <c r="E499" s="66" t="s">
        <v>507</v>
      </c>
      <c r="F499" s="67"/>
      <c r="G499" s="67"/>
      <c r="H499" s="67"/>
      <c r="I499" s="67"/>
      <c r="J499" s="67"/>
      <c r="K499" s="68"/>
      <c r="L499" s="301"/>
      <c r="M499" s="301"/>
      <c r="N499" s="301"/>
      <c r="O499" s="69"/>
      <c r="P499" s="67"/>
      <c r="Q499" s="67"/>
      <c r="R499" s="67"/>
      <c r="S499" s="301"/>
      <c r="T499" s="301"/>
      <c r="Z499" s="10"/>
      <c r="AA499" s="86"/>
      <c r="AB499" s="86"/>
      <c r="AC499" s="86"/>
      <c r="AD499" s="86"/>
      <c r="AE499" s="86"/>
      <c r="AF499" s="86"/>
      <c r="AG499" s="86"/>
      <c r="AH499" s="86"/>
      <c r="AI499" s="86"/>
      <c r="AJ499" s="86"/>
      <c r="AK499" s="86"/>
      <c r="AL499" s="86"/>
      <c r="AM499" s="86"/>
      <c r="AN499" s="86"/>
      <c r="AO499" s="86"/>
      <c r="AP499" s="86"/>
      <c r="AQ499" s="86"/>
      <c r="AR499" s="86"/>
      <c r="AS499" s="86"/>
      <c r="AT499" s="86"/>
      <c r="AU499" s="86"/>
      <c r="AV499" s="86"/>
    </row>
    <row r="500" spans="1:54" ht="6.75" customHeight="1" thickBot="1" x14ac:dyDescent="0.25">
      <c r="Z500" s="10"/>
      <c r="AA500" s="11"/>
      <c r="AB500" s="11"/>
      <c r="AC500" s="11"/>
      <c r="AD500" s="11"/>
    </row>
    <row r="501" spans="1:54" ht="13.5" thickBot="1" x14ac:dyDescent="0.25">
      <c r="F501" s="302" t="s">
        <v>503</v>
      </c>
      <c r="G501" s="302"/>
      <c r="H501" s="302"/>
      <c r="I501" s="303"/>
      <c r="J501" s="111">
        <v>0</v>
      </c>
      <c r="K501" s="112"/>
      <c r="L501" s="2" t="s">
        <v>0</v>
      </c>
      <c r="O501" s="70" t="s">
        <v>418</v>
      </c>
      <c r="P501" s="99"/>
      <c r="Q501" s="99"/>
      <c r="T501" s="43"/>
      <c r="Z501" s="10"/>
      <c r="AA501" s="11"/>
      <c r="AB501" s="11"/>
      <c r="AC501" s="11"/>
      <c r="AD501" s="11"/>
      <c r="AW501" t="b">
        <f>NOT(AND(C491=1,E497=1))</f>
        <v>1</v>
      </c>
      <c r="AY501" t="b">
        <f>AND(NOT(AW501),ISBLANK(J501))</f>
        <v>0</v>
      </c>
    </row>
    <row r="502" spans="1:54" x14ac:dyDescent="0.2">
      <c r="Z502" s="10"/>
    </row>
    <row r="503" spans="1:54" x14ac:dyDescent="0.2">
      <c r="A503" s="37" t="s">
        <v>273</v>
      </c>
      <c r="Z503" s="10"/>
      <c r="AA503" s="11"/>
      <c r="AB503" s="11"/>
      <c r="AC503" s="11"/>
      <c r="AD503" s="11"/>
    </row>
    <row r="504" spans="1:54" ht="6.75" customHeight="1" x14ac:dyDescent="0.2">
      <c r="Z504" s="10"/>
      <c r="AA504" s="11"/>
      <c r="AB504" s="11"/>
      <c r="AC504" s="11"/>
      <c r="AD504" s="11"/>
    </row>
    <row r="505" spans="1:54" x14ac:dyDescent="0.2">
      <c r="B505" t="s">
        <v>274</v>
      </c>
      <c r="Z505" s="10"/>
      <c r="AA505" s="168" t="s">
        <v>286</v>
      </c>
      <c r="AB505" s="168"/>
      <c r="AC505" s="168"/>
      <c r="AD505" s="168"/>
      <c r="AE505" s="168"/>
      <c r="AF505" s="168"/>
      <c r="AG505" s="168"/>
      <c r="AH505" s="168"/>
      <c r="AI505" s="168"/>
      <c r="AJ505" s="168"/>
      <c r="AK505" s="168"/>
      <c r="AL505" s="168"/>
      <c r="AM505" s="168"/>
      <c r="AN505" s="168"/>
      <c r="AO505" s="168"/>
      <c r="AP505" s="168"/>
      <c r="AQ505" s="168"/>
      <c r="AR505" s="168"/>
      <c r="AS505" s="168"/>
      <c r="AT505" s="168"/>
      <c r="AU505" s="168"/>
      <c r="AV505" s="168"/>
    </row>
    <row r="506" spans="1:54" ht="6.75" customHeight="1" x14ac:dyDescent="0.2">
      <c r="Z506" s="10"/>
      <c r="AA506" s="11"/>
      <c r="AB506" s="11"/>
      <c r="AC506" s="11"/>
      <c r="AD506" s="11"/>
    </row>
    <row r="507" spans="1:54" x14ac:dyDescent="0.2">
      <c r="C507" s="2" t="s">
        <v>275</v>
      </c>
      <c r="Z507" s="10"/>
      <c r="AA507" s="168" t="s">
        <v>287</v>
      </c>
      <c r="AB507" s="168"/>
      <c r="AC507" s="168"/>
      <c r="AD507" s="168"/>
      <c r="AE507" s="168"/>
      <c r="AF507" s="168"/>
      <c r="AG507" s="168"/>
      <c r="AH507" s="168"/>
      <c r="AI507" s="168"/>
      <c r="AJ507" s="168"/>
      <c r="AK507" s="168"/>
      <c r="AL507" s="168"/>
      <c r="AM507" s="168"/>
      <c r="AN507" s="168"/>
      <c r="AO507" s="168"/>
      <c r="AP507" s="168"/>
      <c r="AQ507" s="168"/>
      <c r="AR507" s="168"/>
      <c r="AS507" s="168"/>
      <c r="AT507" s="168"/>
      <c r="AU507" s="168"/>
      <c r="AV507" s="168"/>
    </row>
    <row r="508" spans="1:54" ht="6.75" customHeight="1" thickBot="1" x14ac:dyDescent="0.25">
      <c r="Z508" s="10"/>
      <c r="AA508" s="11"/>
      <c r="AB508" s="11"/>
      <c r="AC508" s="11"/>
      <c r="AD508" s="11"/>
    </row>
    <row r="509" spans="1:54" ht="13.5" thickBot="1" x14ac:dyDescent="0.25">
      <c r="C509" s="44"/>
      <c r="D509" s="65"/>
      <c r="E509" s="44" t="s">
        <v>415</v>
      </c>
      <c r="F509" s="44"/>
      <c r="P509" s="70" t="s">
        <v>418</v>
      </c>
      <c r="Z509" s="10"/>
      <c r="AY509" t="b">
        <f>ISBLANK(D509)</f>
        <v>1</v>
      </c>
    </row>
    <row r="510" spans="1:54" ht="6.75" customHeight="1" x14ac:dyDescent="0.2">
      <c r="C510" s="43"/>
      <c r="Z510" s="10"/>
    </row>
    <row r="511" spans="1:54" x14ac:dyDescent="0.2">
      <c r="C511" s="44"/>
      <c r="D511" s="66" t="s">
        <v>507</v>
      </c>
      <c r="E511" s="67"/>
      <c r="F511" s="67"/>
      <c r="G511" s="67"/>
      <c r="H511" s="67"/>
      <c r="I511" s="67"/>
      <c r="J511" s="68"/>
      <c r="K511" s="301"/>
      <c r="L511" s="301"/>
      <c r="M511" s="301"/>
      <c r="N511" s="69"/>
      <c r="O511" s="67"/>
      <c r="P511" s="67"/>
      <c r="Q511" s="67"/>
      <c r="R511" s="301"/>
      <c r="S511" s="301"/>
      <c r="Z511" s="10"/>
    </row>
    <row r="512" spans="1:54" ht="6.75" customHeight="1" thickBot="1" x14ac:dyDescent="0.25">
      <c r="Z512" s="10"/>
    </row>
    <row r="513" spans="2:51" ht="13.5" thickBot="1" x14ac:dyDescent="0.25">
      <c r="E513" s="302" t="s">
        <v>503</v>
      </c>
      <c r="F513" s="302"/>
      <c r="G513" s="302"/>
      <c r="H513" s="303"/>
      <c r="I513" s="111">
        <v>0</v>
      </c>
      <c r="J513" s="112"/>
      <c r="K513" s="2" t="s">
        <v>0</v>
      </c>
      <c r="N513" s="70" t="s">
        <v>418</v>
      </c>
      <c r="O513" s="99"/>
      <c r="P513" s="99"/>
      <c r="U513" s="43"/>
      <c r="Z513" s="10"/>
      <c r="AW513" t="b">
        <f>NOT(D509=1)</f>
        <v>1</v>
      </c>
      <c r="AY513" t="b">
        <f>AND(NOT(AW513),ISBLANK(I513))</f>
        <v>0</v>
      </c>
    </row>
    <row r="514" spans="2:51" ht="20.25" customHeight="1" x14ac:dyDescent="0.2">
      <c r="Z514" s="10"/>
      <c r="AA514" s="11"/>
      <c r="AB514" s="11"/>
      <c r="AC514" s="11"/>
      <c r="AD514" s="11"/>
    </row>
    <row r="515" spans="2:51" x14ac:dyDescent="0.2">
      <c r="B515" t="s">
        <v>369</v>
      </c>
      <c r="Z515" s="10"/>
      <c r="AA515" s="168" t="s">
        <v>283</v>
      </c>
      <c r="AB515" s="168"/>
      <c r="AC515" s="168"/>
      <c r="AD515" s="168"/>
      <c r="AE515" s="168"/>
      <c r="AF515" s="168"/>
      <c r="AG515" s="168"/>
      <c r="AH515" s="168"/>
      <c r="AI515" s="168"/>
      <c r="AJ515" s="168"/>
      <c r="AK515" s="168"/>
      <c r="AL515" s="168"/>
      <c r="AM515" s="168"/>
      <c r="AN515" s="168"/>
      <c r="AO515" s="168"/>
      <c r="AP515" s="168"/>
      <c r="AQ515" s="168"/>
      <c r="AR515" s="168"/>
      <c r="AS515" s="168"/>
      <c r="AT515" s="168"/>
      <c r="AU515" s="168"/>
      <c r="AV515" s="168"/>
    </row>
    <row r="516" spans="2:51" ht="20.25" customHeight="1" x14ac:dyDescent="0.2">
      <c r="Z516" s="10"/>
      <c r="AA516" s="11"/>
      <c r="AB516" s="11"/>
      <c r="AC516" s="11"/>
      <c r="AD516" s="11"/>
    </row>
    <row r="517" spans="2:51" x14ac:dyDescent="0.2">
      <c r="B517" t="s">
        <v>276</v>
      </c>
      <c r="Z517" s="10"/>
      <c r="AA517" s="11"/>
      <c r="AB517" s="11"/>
      <c r="AC517" s="11"/>
      <c r="AD517" s="11"/>
    </row>
    <row r="518" spans="2:51" ht="6.75" customHeight="1" x14ac:dyDescent="0.2">
      <c r="Z518" s="10"/>
      <c r="AA518" s="11"/>
      <c r="AB518" s="11"/>
      <c r="AC518" s="11"/>
      <c r="AD518" s="11"/>
    </row>
    <row r="519" spans="2:51" x14ac:dyDescent="0.2">
      <c r="C519" s="2" t="s">
        <v>277</v>
      </c>
      <c r="Z519" s="10"/>
      <c r="AA519" s="168" t="s">
        <v>284</v>
      </c>
      <c r="AB519" s="168"/>
      <c r="AC519" s="168"/>
      <c r="AD519" s="168"/>
      <c r="AE519" s="168"/>
      <c r="AF519" s="168"/>
      <c r="AG519" s="168"/>
      <c r="AH519" s="168"/>
      <c r="AI519" s="168"/>
      <c r="AJ519" s="168"/>
      <c r="AK519" s="168"/>
      <c r="AL519" s="168"/>
      <c r="AM519" s="168"/>
      <c r="AN519" s="168"/>
      <c r="AO519" s="168"/>
      <c r="AP519" s="168"/>
      <c r="AQ519" s="168"/>
      <c r="AR519" s="168"/>
      <c r="AS519" s="168"/>
      <c r="AT519" s="168"/>
      <c r="AU519" s="168"/>
      <c r="AV519" s="168"/>
    </row>
    <row r="520" spans="2:51" ht="6.75" customHeight="1" thickBot="1" x14ac:dyDescent="0.25">
      <c r="Z520" s="10"/>
      <c r="AA520" s="11"/>
      <c r="AB520" s="11"/>
      <c r="AC520" s="11"/>
      <c r="AD520" s="11"/>
    </row>
    <row r="521" spans="2:51" ht="13.5" thickBot="1" x14ac:dyDescent="0.25">
      <c r="C521" s="44"/>
      <c r="D521" s="65"/>
      <c r="E521" s="44" t="s">
        <v>426</v>
      </c>
      <c r="F521" s="44"/>
      <c r="Z521" s="10"/>
    </row>
    <row r="522" spans="2:51" ht="12.75" customHeight="1" x14ac:dyDescent="0.2">
      <c r="C522" s="43"/>
      <c r="D522" s="70" t="s">
        <v>418</v>
      </c>
      <c r="Z522" s="10"/>
      <c r="AY522" t="b">
        <f>ISBLANK(D521)</f>
        <v>1</v>
      </c>
    </row>
    <row r="523" spans="2:51" ht="6.75" customHeight="1" x14ac:dyDescent="0.2">
      <c r="C523" s="43"/>
      <c r="Z523" s="10"/>
    </row>
    <row r="524" spans="2:51" x14ac:dyDescent="0.2">
      <c r="C524" s="44"/>
      <c r="D524" s="66" t="s">
        <v>507</v>
      </c>
      <c r="E524" s="67"/>
      <c r="F524" s="67"/>
      <c r="G524" s="67"/>
      <c r="H524" s="67"/>
      <c r="I524" s="67"/>
      <c r="J524" s="68"/>
      <c r="K524" s="301"/>
      <c r="L524" s="301"/>
      <c r="M524" s="301"/>
      <c r="N524" s="69"/>
      <c r="O524" s="67"/>
      <c r="P524" s="67"/>
      <c r="Q524" s="67"/>
      <c r="R524" s="301"/>
      <c r="S524" s="301"/>
      <c r="Z524" s="10"/>
    </row>
    <row r="525" spans="2:51" ht="6.75" customHeight="1" thickBot="1" x14ac:dyDescent="0.25">
      <c r="Z525" s="10"/>
    </row>
    <row r="526" spans="2:51" ht="13.5" thickBot="1" x14ac:dyDescent="0.25">
      <c r="E526" s="302" t="s">
        <v>504</v>
      </c>
      <c r="F526" s="302"/>
      <c r="G526" s="302"/>
      <c r="H526" s="303"/>
      <c r="I526" s="111">
        <v>0</v>
      </c>
      <c r="J526" s="112"/>
      <c r="K526" s="2" t="s">
        <v>0</v>
      </c>
      <c r="N526" s="70" t="s">
        <v>418</v>
      </c>
      <c r="O526" s="99"/>
      <c r="P526" s="99"/>
      <c r="U526" s="43"/>
      <c r="Z526" s="10"/>
      <c r="AW526" t="b">
        <f>NOT(D521=1)</f>
        <v>1</v>
      </c>
      <c r="AY526" t="b">
        <f>AND(NOT(AW526),ISBLANK(I526))</f>
        <v>0</v>
      </c>
    </row>
    <row r="527" spans="2:51" ht="20.25" customHeight="1" x14ac:dyDescent="0.2">
      <c r="Z527" s="10"/>
      <c r="AA527" s="11"/>
      <c r="AB527" s="11"/>
      <c r="AC527" s="11"/>
      <c r="AD527" s="11"/>
    </row>
    <row r="528" spans="2:51" x14ac:dyDescent="0.2">
      <c r="B528" t="s">
        <v>278</v>
      </c>
      <c r="Z528" s="10"/>
      <c r="AA528" s="168" t="s">
        <v>285</v>
      </c>
      <c r="AB528" s="168"/>
      <c r="AC528" s="168"/>
      <c r="AD528" s="168"/>
      <c r="AE528" s="168"/>
      <c r="AF528" s="168"/>
      <c r="AG528" s="168"/>
      <c r="AH528" s="168"/>
      <c r="AI528" s="168"/>
      <c r="AJ528" s="168"/>
      <c r="AK528" s="168"/>
      <c r="AL528" s="168"/>
      <c r="AM528" s="168"/>
      <c r="AN528" s="168"/>
      <c r="AO528" s="168"/>
      <c r="AP528" s="168"/>
      <c r="AQ528" s="168"/>
      <c r="AR528" s="168"/>
      <c r="AS528" s="168"/>
      <c r="AT528" s="168"/>
      <c r="AU528" s="168"/>
      <c r="AV528" s="168"/>
    </row>
    <row r="529" spans="2:54" ht="6.75" customHeight="1" thickBot="1" x14ac:dyDescent="0.25">
      <c r="Z529" s="10"/>
      <c r="AA529" s="11"/>
      <c r="AB529" s="11"/>
      <c r="AC529" s="11"/>
      <c r="AD529" s="11"/>
    </row>
    <row r="530" spans="2:54" ht="13.5" thickBot="1" x14ac:dyDescent="0.25">
      <c r="C530" s="65"/>
      <c r="D530" s="44" t="s">
        <v>424</v>
      </c>
      <c r="J530" s="70" t="s">
        <v>418</v>
      </c>
      <c r="K530" s="70"/>
      <c r="Z530" s="10"/>
      <c r="AA530" s="86"/>
      <c r="AB530" s="86"/>
      <c r="AC530" s="86"/>
      <c r="AD530" s="86"/>
      <c r="AE530" s="86"/>
      <c r="AF530" s="86"/>
      <c r="AG530" s="86"/>
      <c r="AH530" s="86"/>
      <c r="AI530" s="86"/>
      <c r="AJ530" s="86"/>
      <c r="AK530" s="86"/>
      <c r="AL530" s="86"/>
      <c r="AM530" s="86"/>
      <c r="AN530" s="86"/>
      <c r="AO530" s="86"/>
      <c r="AP530" s="86"/>
      <c r="AQ530" s="86"/>
      <c r="AR530" s="86"/>
      <c r="AS530" s="86"/>
      <c r="AT530" s="86"/>
      <c r="AU530" s="86"/>
      <c r="AV530" s="86"/>
      <c r="AY530" t="b">
        <f>ISBLANK(C530)</f>
        <v>1</v>
      </c>
    </row>
    <row r="531" spans="2:54" ht="6.75" customHeight="1" x14ac:dyDescent="0.2">
      <c r="Z531" s="10"/>
    </row>
    <row r="532" spans="2:54" x14ac:dyDescent="0.2">
      <c r="C532" s="44"/>
      <c r="D532" s="66" t="s">
        <v>425</v>
      </c>
      <c r="E532" s="67"/>
      <c r="F532" s="67"/>
      <c r="G532" s="67"/>
      <c r="H532" s="67"/>
      <c r="I532" s="67"/>
      <c r="J532" s="68"/>
      <c r="K532" s="301"/>
      <c r="L532" s="301"/>
      <c r="M532" s="301"/>
      <c r="N532" s="69"/>
      <c r="O532" s="67"/>
      <c r="P532" s="67"/>
      <c r="Q532" s="67"/>
      <c r="R532" s="301"/>
      <c r="S532" s="301"/>
      <c r="Z532" s="10"/>
      <c r="AA532" s="11"/>
      <c r="AB532" s="11"/>
      <c r="AC532" s="11"/>
      <c r="AD532" s="11"/>
    </row>
    <row r="533" spans="2:54" ht="6.75" customHeight="1" thickBot="1" x14ac:dyDescent="0.25">
      <c r="Z533" s="10"/>
      <c r="AA533" s="11"/>
      <c r="AB533" s="11"/>
      <c r="AC533" s="11"/>
      <c r="AD533" s="11"/>
    </row>
    <row r="534" spans="2:54" ht="13.5" thickBot="1" x14ac:dyDescent="0.25">
      <c r="D534" s="44" t="s">
        <v>427</v>
      </c>
      <c r="M534" s="111">
        <v>0</v>
      </c>
      <c r="N534" s="113"/>
      <c r="O534" s="112"/>
      <c r="P534" s="44" t="s">
        <v>282</v>
      </c>
      <c r="Q534" s="70" t="s">
        <v>418</v>
      </c>
      <c r="Z534" s="10"/>
      <c r="AA534" s="11"/>
      <c r="AB534" s="11"/>
      <c r="AC534" s="11"/>
      <c r="AD534" s="11"/>
      <c r="AW534" t="b">
        <f>NOT(C530=1)</f>
        <v>1</v>
      </c>
      <c r="AY534" t="b">
        <f>AND(NOT(AW534),ISBLANK(M534))</f>
        <v>0</v>
      </c>
    </row>
    <row r="535" spans="2:54" ht="6.75" customHeight="1" x14ac:dyDescent="0.2">
      <c r="Z535" s="10"/>
      <c r="AA535" s="11"/>
      <c r="AB535" s="11"/>
      <c r="AC535" s="11"/>
      <c r="AD535" s="11"/>
    </row>
    <row r="536" spans="2:54" x14ac:dyDescent="0.2">
      <c r="D536" s="1" t="s">
        <v>279</v>
      </c>
      <c r="Z536" s="10"/>
      <c r="AA536" s="11"/>
      <c r="AB536" s="11"/>
      <c r="AC536" s="11"/>
      <c r="AD536" s="11"/>
    </row>
    <row r="537" spans="2:54" ht="6.75" customHeight="1" thickBot="1" x14ac:dyDescent="0.25">
      <c r="Z537" s="10"/>
      <c r="AA537" s="11"/>
      <c r="AB537" s="11"/>
      <c r="AC537" s="11"/>
      <c r="AD537" s="11"/>
    </row>
    <row r="538" spans="2:54" ht="13.5" thickBot="1" x14ac:dyDescent="0.25">
      <c r="C538" s="44"/>
      <c r="E538" s="65"/>
      <c r="F538" s="44" t="s">
        <v>415</v>
      </c>
      <c r="G538" s="44"/>
      <c r="Q538" s="70" t="s">
        <v>418</v>
      </c>
      <c r="Z538" s="10"/>
      <c r="AA538" s="86"/>
      <c r="AB538" s="86"/>
      <c r="AC538" s="86"/>
      <c r="AD538" s="86"/>
      <c r="AE538" s="86"/>
      <c r="AF538" s="86"/>
      <c r="AG538" s="86"/>
      <c r="AH538" s="86"/>
      <c r="AI538" s="86"/>
      <c r="AJ538" s="86"/>
      <c r="AK538" s="86"/>
      <c r="AL538" s="86"/>
      <c r="AM538" s="86"/>
      <c r="AN538" s="86"/>
      <c r="AO538" s="86"/>
      <c r="AP538" s="86"/>
      <c r="AQ538" s="86"/>
      <c r="AR538" s="86"/>
      <c r="AS538" s="86"/>
      <c r="AT538" s="86"/>
      <c r="AU538" s="86"/>
      <c r="AV538" s="86"/>
      <c r="AW538" t="b">
        <f>NOT(C530=1)</f>
        <v>1</v>
      </c>
      <c r="AY538" t="b">
        <f>AND(NOT(AW538),ISBLANK(E538))</f>
        <v>0</v>
      </c>
      <c r="BA538">
        <v>1</v>
      </c>
      <c r="BB538">
        <v>2</v>
      </c>
    </row>
    <row r="539" spans="2:54" ht="6.75" customHeight="1" x14ac:dyDescent="0.2">
      <c r="R539" s="67"/>
      <c r="S539" s="301"/>
      <c r="T539" s="301"/>
      <c r="Z539" s="10"/>
    </row>
    <row r="540" spans="2:54" x14ac:dyDescent="0.2">
      <c r="E540" s="66" t="s">
        <v>507</v>
      </c>
      <c r="F540" s="67"/>
      <c r="G540" s="67"/>
      <c r="H540" s="67"/>
      <c r="I540" s="67"/>
      <c r="J540" s="67"/>
      <c r="K540" s="68"/>
      <c r="L540" s="301"/>
      <c r="M540" s="301"/>
      <c r="N540" s="301"/>
      <c r="O540" s="69"/>
      <c r="P540" s="67"/>
      <c r="Q540" s="67"/>
      <c r="R540" s="67"/>
      <c r="S540" s="301"/>
      <c r="T540" s="301"/>
      <c r="Z540" s="10"/>
      <c r="AA540" s="86"/>
      <c r="AB540" s="86"/>
      <c r="AC540" s="86"/>
      <c r="AD540" s="86"/>
      <c r="AE540" s="86"/>
      <c r="AF540" s="86"/>
      <c r="AG540" s="86"/>
      <c r="AH540" s="86"/>
      <c r="AI540" s="86"/>
      <c r="AJ540" s="86"/>
      <c r="AK540" s="86"/>
      <c r="AL540" s="86"/>
      <c r="AM540" s="86"/>
      <c r="AN540" s="86"/>
      <c r="AO540" s="86"/>
      <c r="AP540" s="86"/>
      <c r="AQ540" s="86"/>
      <c r="AR540" s="86"/>
      <c r="AS540" s="86"/>
      <c r="AT540" s="86"/>
      <c r="AU540" s="86"/>
      <c r="AV540" s="86"/>
    </row>
    <row r="541" spans="2:54" ht="6.75" customHeight="1" thickBot="1" x14ac:dyDescent="0.25">
      <c r="Z541" s="10"/>
      <c r="AA541" s="11"/>
      <c r="AB541" s="11"/>
      <c r="AC541" s="11"/>
      <c r="AD541" s="11"/>
    </row>
    <row r="542" spans="2:54" ht="13.5" thickBot="1" x14ac:dyDescent="0.25">
      <c r="F542" s="302" t="s">
        <v>504</v>
      </c>
      <c r="G542" s="302"/>
      <c r="H542" s="302"/>
      <c r="I542" s="303"/>
      <c r="J542" s="111">
        <v>0</v>
      </c>
      <c r="K542" s="112"/>
      <c r="L542" s="2" t="s">
        <v>0</v>
      </c>
      <c r="O542" s="70" t="s">
        <v>418</v>
      </c>
      <c r="P542" s="99"/>
      <c r="Q542" s="99"/>
      <c r="T542" s="43"/>
      <c r="Z542" s="10"/>
      <c r="AA542" s="11"/>
      <c r="AB542" s="11"/>
      <c r="AC542" s="11"/>
      <c r="AD542" s="11"/>
      <c r="AW542" t="b">
        <f>NOT(AND(C530=1,E538=1))</f>
        <v>1</v>
      </c>
      <c r="AY542" t="b">
        <f>AND(NOT(AW542),ISBLANK(J542))</f>
        <v>0</v>
      </c>
    </row>
    <row r="543" spans="2:54" ht="20.25" customHeight="1" x14ac:dyDescent="0.2">
      <c r="Z543" s="10"/>
      <c r="AA543" s="11"/>
      <c r="AB543" s="11"/>
      <c r="AC543" s="11"/>
      <c r="AD543" s="11"/>
    </row>
    <row r="544" spans="2:54" x14ac:dyDescent="0.2">
      <c r="B544" t="s">
        <v>280</v>
      </c>
      <c r="Z544" s="10"/>
      <c r="AA544" s="11"/>
      <c r="AB544" s="11"/>
      <c r="AC544" s="11"/>
      <c r="AD544" s="11"/>
    </row>
    <row r="545" spans="1:54" ht="6.75" customHeight="1" thickBot="1" x14ac:dyDescent="0.25">
      <c r="Z545" s="10"/>
      <c r="AA545" s="11"/>
      <c r="AB545" s="11"/>
      <c r="AC545" s="11"/>
      <c r="AD545" s="11"/>
    </row>
    <row r="546" spans="1:54" ht="13.5" thickBot="1" x14ac:dyDescent="0.25">
      <c r="C546" s="65"/>
      <c r="D546" s="44" t="s">
        <v>424</v>
      </c>
      <c r="J546" s="70" t="s">
        <v>418</v>
      </c>
      <c r="K546" s="70"/>
      <c r="Z546" s="10"/>
      <c r="AA546" s="86"/>
      <c r="AB546" s="86"/>
      <c r="AC546" s="86"/>
      <c r="AD546" s="86"/>
      <c r="AE546" s="86"/>
      <c r="AF546" s="86"/>
      <c r="AG546" s="86"/>
      <c r="AH546" s="86"/>
      <c r="AI546" s="86"/>
      <c r="AJ546" s="86"/>
      <c r="AK546" s="86"/>
      <c r="AL546" s="86"/>
      <c r="AM546" s="86"/>
      <c r="AN546" s="86"/>
      <c r="AO546" s="86"/>
      <c r="AP546" s="86"/>
      <c r="AQ546" s="86"/>
      <c r="AR546" s="86"/>
      <c r="AS546" s="86"/>
      <c r="AT546" s="86"/>
      <c r="AU546" s="86"/>
      <c r="AV546" s="86"/>
      <c r="AY546" t="b">
        <f>ISBLANK(C546)</f>
        <v>1</v>
      </c>
    </row>
    <row r="547" spans="1:54" ht="6.75" customHeight="1" x14ac:dyDescent="0.2">
      <c r="Z547" s="10"/>
    </row>
    <row r="548" spans="1:54" x14ac:dyDescent="0.2">
      <c r="C548" s="44"/>
      <c r="D548" s="66" t="s">
        <v>425</v>
      </c>
      <c r="E548" s="67"/>
      <c r="F548" s="67"/>
      <c r="G548" s="67"/>
      <c r="H548" s="67"/>
      <c r="I548" s="67"/>
      <c r="J548" s="68"/>
      <c r="K548" s="301"/>
      <c r="L548" s="301"/>
      <c r="M548" s="301"/>
      <c r="N548" s="69"/>
      <c r="O548" s="67"/>
      <c r="P548" s="67"/>
      <c r="Q548" s="67"/>
      <c r="R548" s="301"/>
      <c r="S548" s="301"/>
      <c r="Z548" s="10"/>
      <c r="AA548" s="11"/>
      <c r="AB548" s="11"/>
      <c r="AC548" s="11"/>
      <c r="AD548" s="11"/>
    </row>
    <row r="549" spans="1:54" ht="6.75" customHeight="1" x14ac:dyDescent="0.2">
      <c r="Z549" s="10"/>
    </row>
    <row r="550" spans="1:54" x14ac:dyDescent="0.2">
      <c r="D550" s="1" t="s">
        <v>281</v>
      </c>
      <c r="Z550" s="10"/>
      <c r="AA550" s="11"/>
      <c r="AB550" s="11"/>
      <c r="AC550" s="11"/>
      <c r="AD550" s="11"/>
    </row>
    <row r="551" spans="1:54" ht="6.75" customHeight="1" thickBot="1" x14ac:dyDescent="0.25">
      <c r="Z551" s="10"/>
      <c r="AA551" s="11"/>
      <c r="AB551" s="11"/>
      <c r="AC551" s="11"/>
      <c r="AD551" s="11"/>
    </row>
    <row r="552" spans="1:54" ht="13.5" thickBot="1" x14ac:dyDescent="0.25">
      <c r="C552" s="44"/>
      <c r="E552" s="65"/>
      <c r="F552" s="44" t="s">
        <v>415</v>
      </c>
      <c r="G552" s="44"/>
      <c r="Q552" s="70" t="s">
        <v>418</v>
      </c>
      <c r="Z552" s="10"/>
      <c r="AA552" s="86"/>
      <c r="AB552" s="86"/>
      <c r="AC552" s="86"/>
      <c r="AD552" s="86"/>
      <c r="AE552" s="86"/>
      <c r="AF552" s="86"/>
      <c r="AG552" s="86"/>
      <c r="AH552" s="86"/>
      <c r="AI552" s="86"/>
      <c r="AJ552" s="86"/>
      <c r="AK552" s="86"/>
      <c r="AL552" s="86"/>
      <c r="AM552" s="86"/>
      <c r="AN552" s="86"/>
      <c r="AO552" s="86"/>
      <c r="AP552" s="86"/>
      <c r="AQ552" s="86"/>
      <c r="AR552" s="86"/>
      <c r="AS552" s="86"/>
      <c r="AT552" s="86"/>
      <c r="AU552" s="86"/>
      <c r="AV552" s="86"/>
      <c r="AW552" t="b">
        <f>NOT(C546=1)</f>
        <v>1</v>
      </c>
      <c r="AY552" t="b">
        <f>AND(NOT(AW552),ISBLANK(E552))</f>
        <v>0</v>
      </c>
      <c r="BA552">
        <v>1</v>
      </c>
      <c r="BB552">
        <v>2</v>
      </c>
    </row>
    <row r="553" spans="1:54" ht="6.75" customHeight="1" x14ac:dyDescent="0.2">
      <c r="R553" s="67"/>
      <c r="S553" s="301"/>
      <c r="T553" s="301"/>
      <c r="Z553" s="10"/>
    </row>
    <row r="554" spans="1:54" x14ac:dyDescent="0.2">
      <c r="E554" s="66" t="s">
        <v>507</v>
      </c>
      <c r="F554" s="67"/>
      <c r="G554" s="67"/>
      <c r="H554" s="67"/>
      <c r="I554" s="67"/>
      <c r="J554" s="67"/>
      <c r="K554" s="68"/>
      <c r="L554" s="301"/>
      <c r="M554" s="301"/>
      <c r="N554" s="301"/>
      <c r="O554" s="69"/>
      <c r="P554" s="67"/>
      <c r="Q554" s="67"/>
      <c r="R554" s="67"/>
      <c r="S554" s="301"/>
      <c r="T554" s="301"/>
      <c r="Z554" s="10"/>
      <c r="AA554" s="86"/>
      <c r="AB554" s="86"/>
      <c r="AC554" s="86"/>
      <c r="AD554" s="86"/>
      <c r="AE554" s="86"/>
      <c r="AF554" s="86"/>
      <c r="AG554" s="86"/>
      <c r="AH554" s="86"/>
      <c r="AI554" s="86"/>
      <c r="AJ554" s="86"/>
      <c r="AK554" s="86"/>
      <c r="AL554" s="86"/>
      <c r="AM554" s="86"/>
      <c r="AN554" s="86"/>
      <c r="AO554" s="86"/>
      <c r="AP554" s="86"/>
      <c r="AQ554" s="86"/>
      <c r="AR554" s="86"/>
      <c r="AS554" s="86"/>
      <c r="AT554" s="86"/>
      <c r="AU554" s="86"/>
      <c r="AV554" s="86"/>
    </row>
    <row r="555" spans="1:54" ht="6.75" customHeight="1" thickBot="1" x14ac:dyDescent="0.25">
      <c r="Z555" s="10"/>
      <c r="AA555" s="11"/>
      <c r="AB555" s="11"/>
      <c r="AC555" s="11"/>
      <c r="AD555" s="11"/>
    </row>
    <row r="556" spans="1:54" ht="13.5" thickBot="1" x14ac:dyDescent="0.25">
      <c r="F556" s="304" t="s">
        <v>504</v>
      </c>
      <c r="G556" s="304"/>
      <c r="H556" s="304"/>
      <c r="I556" s="305"/>
      <c r="J556" s="111">
        <v>0</v>
      </c>
      <c r="K556" s="112"/>
      <c r="L556" s="2" t="s">
        <v>0</v>
      </c>
      <c r="O556" s="70" t="s">
        <v>418</v>
      </c>
      <c r="P556" s="99"/>
      <c r="Q556" s="99"/>
      <c r="T556" s="43"/>
      <c r="Z556" s="10"/>
      <c r="AA556" s="11"/>
      <c r="AB556" s="11"/>
      <c r="AC556" s="11"/>
      <c r="AD556" s="11"/>
      <c r="AW556" t="b">
        <f>NOT(AND(C546=1,E552=1))</f>
        <v>1</v>
      </c>
      <c r="AY556" t="b">
        <f>AND(NOT(AW556),ISBLANK(J556))</f>
        <v>0</v>
      </c>
    </row>
    <row r="557" spans="1:54" ht="20.25" customHeight="1" x14ac:dyDescent="0.2">
      <c r="Z557" s="10"/>
      <c r="AA557" s="11"/>
      <c r="AB557" s="11"/>
      <c r="AC557" s="11"/>
      <c r="AD557" s="11"/>
    </row>
    <row r="558" spans="1:54" x14ac:dyDescent="0.2">
      <c r="A558" s="37" t="s">
        <v>288</v>
      </c>
      <c r="Z558" s="10"/>
      <c r="AA558" s="11"/>
    </row>
    <row r="559" spans="1:54" ht="6.75" customHeight="1" x14ac:dyDescent="0.2">
      <c r="Z559" s="10"/>
      <c r="AA559" s="11"/>
    </row>
    <row r="560" spans="1:54" x14ac:dyDescent="0.2">
      <c r="B560" t="s">
        <v>289</v>
      </c>
      <c r="Z560" s="10"/>
      <c r="AA560" s="168" t="s">
        <v>295</v>
      </c>
      <c r="AB560" s="168"/>
      <c r="AC560" s="168"/>
      <c r="AD560" s="168"/>
      <c r="AE560" s="168"/>
      <c r="AF560" s="168"/>
      <c r="AG560" s="168"/>
      <c r="AH560" s="168"/>
      <c r="AI560" s="168"/>
      <c r="AJ560" s="168"/>
      <c r="AK560" s="168"/>
      <c r="AL560" s="168"/>
      <c r="AM560" s="168"/>
      <c r="AN560" s="168"/>
      <c r="AO560" s="168"/>
      <c r="AP560" s="168"/>
      <c r="AQ560" s="168"/>
      <c r="AR560" s="168"/>
      <c r="AS560" s="168"/>
      <c r="AT560" s="168"/>
      <c r="AU560" s="168"/>
      <c r="AV560" s="168"/>
    </row>
    <row r="561" spans="2:51" ht="6.75" customHeight="1" x14ac:dyDescent="0.2">
      <c r="Z561" s="10"/>
      <c r="AA561" s="11"/>
    </row>
    <row r="562" spans="2:51" x14ac:dyDescent="0.2">
      <c r="C562" s="1" t="s">
        <v>290</v>
      </c>
      <c r="Z562" s="10"/>
      <c r="AA562" s="11"/>
    </row>
    <row r="563" spans="2:51" ht="6.75" customHeight="1" thickBot="1" x14ac:dyDescent="0.25">
      <c r="Z563" s="10"/>
      <c r="AA563" s="11"/>
    </row>
    <row r="564" spans="2:51" ht="13.5" thickBot="1" x14ac:dyDescent="0.25">
      <c r="C564" s="44"/>
      <c r="D564" s="65"/>
      <c r="E564" s="44" t="s">
        <v>415</v>
      </c>
      <c r="F564" s="44"/>
      <c r="P564" s="70" t="s">
        <v>418</v>
      </c>
      <c r="Z564" s="10"/>
      <c r="AY564" t="b">
        <f>ISBLANK(D564)</f>
        <v>1</v>
      </c>
    </row>
    <row r="565" spans="2:51" ht="6.75" customHeight="1" x14ac:dyDescent="0.2">
      <c r="C565" s="43"/>
      <c r="Z565" s="10"/>
    </row>
    <row r="566" spans="2:51" x14ac:dyDescent="0.2">
      <c r="C566" s="44"/>
      <c r="D566" s="66" t="s">
        <v>507</v>
      </c>
      <c r="E566" s="67"/>
      <c r="F566" s="67"/>
      <c r="G566" s="67"/>
      <c r="H566" s="67"/>
      <c r="I566" s="67"/>
      <c r="J566" s="68"/>
      <c r="K566" s="301"/>
      <c r="L566" s="301"/>
      <c r="M566" s="301"/>
      <c r="N566" s="69"/>
      <c r="O566" s="67"/>
      <c r="P566" s="67"/>
      <c r="Q566" s="67"/>
      <c r="R566" s="301"/>
      <c r="S566" s="301"/>
      <c r="Z566" s="10"/>
    </row>
    <row r="567" spans="2:51" ht="6.75" customHeight="1" thickBot="1" x14ac:dyDescent="0.25">
      <c r="Z567" s="10"/>
    </row>
    <row r="568" spans="2:51" ht="13.5" thickBot="1" x14ac:dyDescent="0.25">
      <c r="E568" s="302" t="s">
        <v>504</v>
      </c>
      <c r="F568" s="302"/>
      <c r="G568" s="302"/>
      <c r="H568" s="303"/>
      <c r="I568" s="111">
        <v>0</v>
      </c>
      <c r="J568" s="112"/>
      <c r="K568" s="2" t="s">
        <v>0</v>
      </c>
      <c r="N568" s="70" t="s">
        <v>418</v>
      </c>
      <c r="O568" s="99"/>
      <c r="P568" s="99"/>
      <c r="U568" s="43"/>
      <c r="Z568" s="10"/>
      <c r="AW568" t="b">
        <f>NOT(D564=1)</f>
        <v>1</v>
      </c>
      <c r="AY568" t="b">
        <f>AND(NOT(AW568),ISBLANK(I568))</f>
        <v>0</v>
      </c>
    </row>
    <row r="569" spans="2:51" ht="20.25" customHeight="1" x14ac:dyDescent="0.2">
      <c r="C569" s="43"/>
      <c r="Z569" s="10"/>
      <c r="AA569" s="11"/>
    </row>
    <row r="570" spans="2:51" x14ac:dyDescent="0.2">
      <c r="B570" t="s">
        <v>291</v>
      </c>
      <c r="Z570" s="10"/>
      <c r="AA570" s="168" t="s">
        <v>296</v>
      </c>
      <c r="AB570" s="168"/>
      <c r="AC570" s="168"/>
      <c r="AD570" s="168"/>
      <c r="AE570" s="168"/>
      <c r="AF570" s="168"/>
      <c r="AG570" s="168"/>
      <c r="AH570" s="168"/>
      <c r="AI570" s="168"/>
      <c r="AJ570" s="168"/>
      <c r="AK570" s="168"/>
      <c r="AL570" s="168"/>
      <c r="AM570" s="168"/>
      <c r="AN570" s="168"/>
      <c r="AO570" s="168"/>
      <c r="AP570" s="168"/>
      <c r="AQ570" s="168"/>
      <c r="AR570" s="168"/>
      <c r="AS570" s="168"/>
      <c r="AT570" s="168"/>
      <c r="AU570" s="168"/>
      <c r="AV570" s="168"/>
    </row>
    <row r="571" spans="2:51" ht="6.75" customHeight="1" x14ac:dyDescent="0.2">
      <c r="Z571" s="10"/>
      <c r="AA571" s="11"/>
    </row>
    <row r="572" spans="2:51" x14ac:dyDescent="0.2">
      <c r="C572" s="1" t="s">
        <v>292</v>
      </c>
      <c r="Z572" s="10"/>
      <c r="AA572" s="168" t="s">
        <v>297</v>
      </c>
      <c r="AB572" s="168"/>
      <c r="AC572" s="168"/>
      <c r="AD572" s="168"/>
      <c r="AE572" s="168"/>
      <c r="AF572" s="168"/>
      <c r="AG572" s="168"/>
      <c r="AH572" s="168"/>
      <c r="AI572" s="168"/>
      <c r="AJ572" s="168"/>
      <c r="AK572" s="168"/>
      <c r="AL572" s="168"/>
      <c r="AM572" s="168"/>
      <c r="AN572" s="168"/>
      <c r="AO572" s="168"/>
      <c r="AP572" s="168"/>
      <c r="AQ572" s="168"/>
      <c r="AR572" s="168"/>
      <c r="AS572" s="168"/>
      <c r="AT572" s="168"/>
      <c r="AU572" s="168"/>
      <c r="AV572" s="168"/>
    </row>
    <row r="573" spans="2:51" ht="6.75" customHeight="1" thickBot="1" x14ac:dyDescent="0.25">
      <c r="Z573" s="10"/>
      <c r="AA573" s="11"/>
    </row>
    <row r="574" spans="2:51" ht="13.5" thickBot="1" x14ac:dyDescent="0.25">
      <c r="C574" s="44"/>
      <c r="D574" s="65"/>
      <c r="E574" s="44" t="s">
        <v>415</v>
      </c>
      <c r="F574" s="44"/>
      <c r="P574" s="70" t="s">
        <v>418</v>
      </c>
      <c r="Z574" s="10"/>
      <c r="AY574" t="b">
        <f>ISBLANK(D574)</f>
        <v>1</v>
      </c>
    </row>
    <row r="575" spans="2:51" ht="6.75" customHeight="1" x14ac:dyDescent="0.2">
      <c r="C575" s="43"/>
      <c r="Z575" s="10"/>
    </row>
    <row r="576" spans="2:51" x14ac:dyDescent="0.2">
      <c r="C576" s="44"/>
      <c r="D576" s="66" t="s">
        <v>507</v>
      </c>
      <c r="E576" s="67"/>
      <c r="F576" s="67"/>
      <c r="G576" s="67"/>
      <c r="H576" s="67"/>
      <c r="I576" s="67"/>
      <c r="J576" s="68"/>
      <c r="K576" s="301"/>
      <c r="L576" s="301"/>
      <c r="M576" s="301"/>
      <c r="N576" s="69"/>
      <c r="O576" s="67"/>
      <c r="P576" s="67"/>
      <c r="Q576" s="67"/>
      <c r="R576" s="301"/>
      <c r="S576" s="301"/>
      <c r="Z576" s="10"/>
    </row>
    <row r="577" spans="2:54" ht="6.75" customHeight="1" thickBot="1" x14ac:dyDescent="0.25">
      <c r="Z577" s="10"/>
    </row>
    <row r="578" spans="2:54" ht="13.5" thickBot="1" x14ac:dyDescent="0.25">
      <c r="E578" s="304" t="s">
        <v>504</v>
      </c>
      <c r="F578" s="304"/>
      <c r="G578" s="304"/>
      <c r="H578" s="305"/>
      <c r="I578" s="111">
        <v>0</v>
      </c>
      <c r="J578" s="112"/>
      <c r="K578" s="2" t="s">
        <v>0</v>
      </c>
      <c r="N578" s="70" t="s">
        <v>418</v>
      </c>
      <c r="O578" s="99"/>
      <c r="P578" s="99"/>
      <c r="U578" s="43"/>
      <c r="Z578" s="10"/>
      <c r="AW578" t="b">
        <f>NOT(D574=1)</f>
        <v>1</v>
      </c>
      <c r="AY578" t="b">
        <f>AND(NOT(AW578),ISBLANK(I578))</f>
        <v>0</v>
      </c>
    </row>
    <row r="579" spans="2:54" ht="20.25" customHeight="1" x14ac:dyDescent="0.2">
      <c r="Z579" s="10"/>
      <c r="AA579" s="11"/>
    </row>
    <row r="580" spans="2:54" x14ac:dyDescent="0.2">
      <c r="B580" t="s">
        <v>293</v>
      </c>
      <c r="Z580" s="10"/>
      <c r="AA580" s="168" t="s">
        <v>298</v>
      </c>
      <c r="AB580" s="168"/>
      <c r="AC580" s="168"/>
      <c r="AD580" s="168"/>
      <c r="AE580" s="168"/>
      <c r="AF580" s="168"/>
      <c r="AG580" s="168"/>
      <c r="AH580" s="168"/>
      <c r="AI580" s="168"/>
      <c r="AJ580" s="168"/>
      <c r="AK580" s="168"/>
      <c r="AL580" s="168"/>
      <c r="AM580" s="168"/>
      <c r="AN580" s="168"/>
      <c r="AO580" s="168"/>
      <c r="AP580" s="168"/>
      <c r="AQ580" s="168"/>
      <c r="AR580" s="168"/>
      <c r="AS580" s="168"/>
      <c r="AT580" s="168"/>
      <c r="AU580" s="168"/>
      <c r="AV580" s="168"/>
    </row>
    <row r="581" spans="2:54" ht="6.75" customHeight="1" thickBot="1" x14ac:dyDescent="0.25">
      <c r="Z581" s="10"/>
      <c r="AA581" s="11"/>
    </row>
    <row r="582" spans="2:54" ht="13.5" thickBot="1" x14ac:dyDescent="0.25">
      <c r="C582" s="65"/>
      <c r="D582" s="44" t="s">
        <v>424</v>
      </c>
      <c r="J582" s="70" t="s">
        <v>418</v>
      </c>
      <c r="K582" s="70"/>
      <c r="Z582" s="10"/>
      <c r="AA582" s="86"/>
      <c r="AB582" s="86"/>
      <c r="AC582" s="86"/>
      <c r="AD582" s="86"/>
      <c r="AE582" s="86"/>
      <c r="AF582" s="86"/>
      <c r="AG582" s="86"/>
      <c r="AH582" s="86"/>
      <c r="AI582" s="86"/>
      <c r="AJ582" s="86"/>
      <c r="AK582" s="86"/>
      <c r="AL582" s="86"/>
      <c r="AM582" s="86"/>
      <c r="AN582" s="86"/>
      <c r="AO582" s="86"/>
      <c r="AP582" s="86"/>
      <c r="AQ582" s="86"/>
      <c r="AR582" s="86"/>
      <c r="AS582" s="86"/>
      <c r="AT582" s="86"/>
      <c r="AU582" s="86"/>
      <c r="AV582" s="86"/>
      <c r="AY582" t="b">
        <f>ISBLANK(C582)</f>
        <v>1</v>
      </c>
    </row>
    <row r="583" spans="2:54" ht="6.75" customHeight="1" x14ac:dyDescent="0.2">
      <c r="Z583" s="10"/>
    </row>
    <row r="584" spans="2:54" x14ac:dyDescent="0.2">
      <c r="C584" s="44"/>
      <c r="D584" s="66" t="s">
        <v>425</v>
      </c>
      <c r="E584" s="67"/>
      <c r="F584" s="67"/>
      <c r="G584" s="67"/>
      <c r="H584" s="67"/>
      <c r="I584" s="67"/>
      <c r="J584" s="68"/>
      <c r="K584" s="301"/>
      <c r="L584" s="301"/>
      <c r="M584" s="301"/>
      <c r="N584" s="69"/>
      <c r="O584" s="67"/>
      <c r="P584" s="67"/>
      <c r="Q584" s="67"/>
      <c r="R584" s="301"/>
      <c r="S584" s="301"/>
      <c r="Z584" s="10"/>
      <c r="AA584" s="11"/>
      <c r="AB584" s="11"/>
      <c r="AC584" s="11"/>
      <c r="AD584" s="11"/>
    </row>
    <row r="585" spans="2:54" ht="6.75" customHeight="1" x14ac:dyDescent="0.2">
      <c r="Z585" s="10"/>
    </row>
    <row r="586" spans="2:54" x14ac:dyDescent="0.2">
      <c r="D586" s="48" t="s">
        <v>294</v>
      </c>
      <c r="Z586" s="10"/>
      <c r="AA586" s="11"/>
      <c r="AB586" s="11"/>
      <c r="AC586" s="11"/>
      <c r="AD586" s="11"/>
    </row>
    <row r="587" spans="2:54" ht="6.75" customHeight="1" thickBot="1" x14ac:dyDescent="0.25">
      <c r="Z587" s="10"/>
      <c r="AA587" s="11"/>
      <c r="AB587" s="11"/>
      <c r="AC587" s="11"/>
      <c r="AD587" s="11"/>
    </row>
    <row r="588" spans="2:54" ht="13.5" thickBot="1" x14ac:dyDescent="0.25">
      <c r="C588" s="44"/>
      <c r="E588" s="65"/>
      <c r="F588" s="44" t="s">
        <v>415</v>
      </c>
      <c r="G588" s="44"/>
      <c r="Q588" s="70" t="s">
        <v>418</v>
      </c>
      <c r="Z588" s="10"/>
      <c r="AA588" s="86"/>
      <c r="AB588" s="86"/>
      <c r="AC588" s="86"/>
      <c r="AD588" s="86"/>
      <c r="AE588" s="86"/>
      <c r="AF588" s="86"/>
      <c r="AG588" s="86"/>
      <c r="AH588" s="86"/>
      <c r="AI588" s="86"/>
      <c r="AJ588" s="86"/>
      <c r="AK588" s="86"/>
      <c r="AL588" s="86"/>
      <c r="AM588" s="86"/>
      <c r="AN588" s="86"/>
      <c r="AO588" s="86"/>
      <c r="AP588" s="86"/>
      <c r="AQ588" s="86"/>
      <c r="AR588" s="86"/>
      <c r="AS588" s="86"/>
      <c r="AT588" s="86"/>
      <c r="AU588" s="86"/>
      <c r="AV588" s="86"/>
      <c r="AW588" t="b">
        <f>NOT(C582=1)</f>
        <v>1</v>
      </c>
      <c r="AY588" t="b">
        <f>AND(NOT(AW588),ISBLANK(E588))</f>
        <v>0</v>
      </c>
      <c r="BA588">
        <v>1</v>
      </c>
      <c r="BB588">
        <v>2</v>
      </c>
    </row>
    <row r="589" spans="2:54" ht="6.75" customHeight="1" x14ac:dyDescent="0.2">
      <c r="R589" s="67"/>
      <c r="S589" s="301"/>
      <c r="T589" s="301"/>
      <c r="Z589" s="10"/>
    </row>
    <row r="590" spans="2:54" x14ac:dyDescent="0.2">
      <c r="E590" s="66" t="s">
        <v>507</v>
      </c>
      <c r="F590" s="67"/>
      <c r="G590" s="67"/>
      <c r="H590" s="67"/>
      <c r="I590" s="67"/>
      <c r="J590" s="67"/>
      <c r="K590" s="68"/>
      <c r="L590" s="301"/>
      <c r="M590" s="301"/>
      <c r="N590" s="301"/>
      <c r="O590" s="69"/>
      <c r="P590" s="67"/>
      <c r="Q590" s="67"/>
      <c r="R590" s="67"/>
      <c r="S590" s="301"/>
      <c r="T590" s="301"/>
      <c r="Z590" s="10"/>
      <c r="AA590" s="86"/>
      <c r="AB590" s="86"/>
      <c r="AC590" s="86"/>
      <c r="AD590" s="86"/>
      <c r="AE590" s="86"/>
      <c r="AF590" s="86"/>
      <c r="AG590" s="86"/>
      <c r="AH590" s="86"/>
      <c r="AI590" s="86"/>
      <c r="AJ590" s="86"/>
      <c r="AK590" s="86"/>
      <c r="AL590" s="86"/>
      <c r="AM590" s="86"/>
      <c r="AN590" s="86"/>
      <c r="AO590" s="86"/>
      <c r="AP590" s="86"/>
      <c r="AQ590" s="86"/>
      <c r="AR590" s="86"/>
      <c r="AS590" s="86"/>
      <c r="AT590" s="86"/>
      <c r="AU590" s="86"/>
      <c r="AV590" s="86"/>
    </row>
    <row r="591" spans="2:54" ht="6.75" customHeight="1" thickBot="1" x14ac:dyDescent="0.25">
      <c r="Z591" s="10"/>
      <c r="AA591" s="11"/>
      <c r="AB591" s="11"/>
      <c r="AC591" s="11"/>
      <c r="AD591" s="11"/>
    </row>
    <row r="592" spans="2:54" ht="13.5" thickBot="1" x14ac:dyDescent="0.25">
      <c r="F592" s="302" t="s">
        <v>504</v>
      </c>
      <c r="G592" s="302"/>
      <c r="H592" s="302"/>
      <c r="I592" s="303"/>
      <c r="J592" s="111">
        <v>0</v>
      </c>
      <c r="K592" s="112"/>
      <c r="L592" s="2" t="s">
        <v>0</v>
      </c>
      <c r="O592" s="70" t="s">
        <v>418</v>
      </c>
      <c r="P592" s="99"/>
      <c r="Q592" s="99"/>
      <c r="T592" s="43"/>
      <c r="Z592" s="10"/>
      <c r="AA592" s="11"/>
      <c r="AB592" s="11"/>
      <c r="AC592" s="11"/>
      <c r="AD592" s="11"/>
      <c r="AW592" t="b">
        <f>NOT(AND(C582=1,E588=1))</f>
        <v>1</v>
      </c>
      <c r="AY592" t="b">
        <f>AND(NOT(AW592),ISBLANK(J592))</f>
        <v>0</v>
      </c>
    </row>
    <row r="593" spans="2:54" ht="20.25" customHeight="1" x14ac:dyDescent="0.2">
      <c r="Z593" s="10"/>
      <c r="AA593" s="11"/>
    </row>
    <row r="594" spans="2:54" x14ac:dyDescent="0.2">
      <c r="B594" s="36" t="s">
        <v>471</v>
      </c>
      <c r="Z594" s="10"/>
      <c r="AA594" s="11"/>
    </row>
    <row r="595" spans="2:54" ht="6.75" customHeight="1" x14ac:dyDescent="0.2">
      <c r="Z595" s="10"/>
      <c r="AA595" s="11"/>
    </row>
    <row r="596" spans="2:54" ht="14.25" customHeight="1" x14ac:dyDescent="0.2">
      <c r="C596" s="1" t="s">
        <v>472</v>
      </c>
      <c r="Z596" s="10"/>
      <c r="AA596" s="168" t="s">
        <v>474</v>
      </c>
      <c r="AB596" s="168"/>
      <c r="AC596" s="168"/>
      <c r="AD596" s="168"/>
      <c r="AE596" s="168"/>
      <c r="AF596" s="168"/>
      <c r="AG596" s="168"/>
      <c r="AH596" s="168"/>
      <c r="AI596" s="168"/>
      <c r="AJ596" s="168"/>
      <c r="AK596" s="168"/>
      <c r="AL596" s="168"/>
      <c r="AM596" s="168"/>
      <c r="AN596" s="168"/>
      <c r="AO596" s="168"/>
      <c r="AP596" s="168"/>
      <c r="AQ596" s="168"/>
      <c r="AR596" s="168"/>
      <c r="AS596" s="168"/>
      <c r="AT596" s="168"/>
      <c r="AU596" s="168"/>
      <c r="AV596" s="168"/>
    </row>
    <row r="597" spans="2:54" ht="6.75" customHeight="1" thickBot="1" x14ac:dyDescent="0.25">
      <c r="Z597" s="10"/>
      <c r="AA597" s="11"/>
    </row>
    <row r="598" spans="2:54" ht="13.5" thickBot="1" x14ac:dyDescent="0.25">
      <c r="C598" s="65"/>
      <c r="D598" s="44" t="s">
        <v>424</v>
      </c>
      <c r="J598" s="70" t="s">
        <v>418</v>
      </c>
      <c r="K598" s="70"/>
      <c r="Z598" s="10"/>
      <c r="AA598" s="168" t="s">
        <v>475</v>
      </c>
      <c r="AB598" s="168"/>
      <c r="AC598" s="168"/>
      <c r="AD598" s="168"/>
      <c r="AE598" s="168"/>
      <c r="AF598" s="168"/>
      <c r="AG598" s="168"/>
      <c r="AH598" s="168"/>
      <c r="AI598" s="168"/>
      <c r="AJ598" s="168"/>
      <c r="AK598" s="168"/>
      <c r="AL598" s="168"/>
      <c r="AM598" s="168"/>
      <c r="AN598" s="168"/>
      <c r="AO598" s="168"/>
      <c r="AP598" s="168"/>
      <c r="AQ598" s="168"/>
      <c r="AR598" s="168"/>
      <c r="AS598" s="168"/>
      <c r="AT598" s="168"/>
      <c r="AU598" s="168"/>
      <c r="AV598" s="168"/>
      <c r="AY598" t="b">
        <f>ISBLANK(C598)</f>
        <v>1</v>
      </c>
    </row>
    <row r="599" spans="2:54" ht="6.75" customHeight="1" x14ac:dyDescent="0.2">
      <c r="Z599" s="10"/>
    </row>
    <row r="600" spans="2:54" x14ac:dyDescent="0.2">
      <c r="C600" s="44"/>
      <c r="D600" s="66" t="s">
        <v>425</v>
      </c>
      <c r="E600" s="67"/>
      <c r="F600" s="67"/>
      <c r="G600" s="67"/>
      <c r="H600" s="67"/>
      <c r="I600" s="67"/>
      <c r="J600" s="68"/>
      <c r="K600" s="301"/>
      <c r="L600" s="301"/>
      <c r="M600" s="301"/>
      <c r="N600" s="69"/>
      <c r="O600" s="67"/>
      <c r="P600" s="67"/>
      <c r="Q600" s="67"/>
      <c r="R600" s="301"/>
      <c r="S600" s="301"/>
      <c r="Z600" s="10"/>
      <c r="AA600" s="168" t="s">
        <v>476</v>
      </c>
      <c r="AB600" s="168"/>
      <c r="AC600" s="168"/>
      <c r="AD600" s="168"/>
      <c r="AE600" s="168"/>
      <c r="AF600" s="168"/>
      <c r="AG600" s="168"/>
      <c r="AH600" s="168"/>
      <c r="AI600" s="168"/>
      <c r="AJ600" s="168"/>
      <c r="AK600" s="168"/>
      <c r="AL600" s="168"/>
      <c r="AM600" s="168"/>
      <c r="AN600" s="168"/>
      <c r="AO600" s="168"/>
      <c r="AP600" s="168"/>
      <c r="AQ600" s="168"/>
      <c r="AR600" s="168"/>
      <c r="AS600" s="168"/>
      <c r="AT600" s="168"/>
      <c r="AU600" s="168"/>
      <c r="AV600" s="168"/>
    </row>
    <row r="601" spans="2:54" ht="6.75" customHeight="1" x14ac:dyDescent="0.2">
      <c r="Z601" s="10"/>
    </row>
    <row r="602" spans="2:54" x14ac:dyDescent="0.2">
      <c r="D602" s="1" t="s">
        <v>473</v>
      </c>
      <c r="Z602" s="10"/>
      <c r="AA602" s="168" t="s">
        <v>556</v>
      </c>
      <c r="AB602" s="168"/>
      <c r="AC602" s="168"/>
      <c r="AD602" s="168"/>
      <c r="AE602" s="168"/>
      <c r="AF602" s="168"/>
      <c r="AG602" s="168"/>
      <c r="AH602" s="168"/>
      <c r="AI602" s="168"/>
      <c r="AJ602" s="168"/>
      <c r="AK602" s="168"/>
      <c r="AL602" s="168"/>
      <c r="AM602" s="168"/>
      <c r="AN602" s="168"/>
      <c r="AO602" s="168"/>
      <c r="AP602" s="168"/>
      <c r="AQ602" s="168"/>
      <c r="AR602" s="168"/>
      <c r="AS602" s="168"/>
      <c r="AT602" s="168"/>
      <c r="AU602" s="168"/>
      <c r="AV602" s="168"/>
    </row>
    <row r="603" spans="2:54" ht="6.75" customHeight="1" thickBot="1" x14ac:dyDescent="0.25">
      <c r="Z603" s="10"/>
      <c r="AA603" s="11"/>
      <c r="AB603" s="11"/>
      <c r="AC603" s="11"/>
      <c r="AD603" s="11"/>
    </row>
    <row r="604" spans="2:54" ht="13.5" thickBot="1" x14ac:dyDescent="0.25">
      <c r="C604" s="44"/>
      <c r="E604" s="65"/>
      <c r="F604" s="44" t="s">
        <v>415</v>
      </c>
      <c r="G604" s="44"/>
      <c r="Q604" s="70" t="s">
        <v>418</v>
      </c>
      <c r="Z604" s="10"/>
      <c r="AA604" s="86"/>
      <c r="AB604" s="86"/>
      <c r="AC604" s="86"/>
      <c r="AD604" s="86"/>
      <c r="AE604" s="86"/>
      <c r="AF604" s="86"/>
      <c r="AG604" s="86"/>
      <c r="AH604" s="86"/>
      <c r="AI604" s="86"/>
      <c r="AJ604" s="86"/>
      <c r="AK604" s="86"/>
      <c r="AL604" s="86"/>
      <c r="AM604" s="86"/>
      <c r="AN604" s="86"/>
      <c r="AO604" s="86"/>
      <c r="AP604" s="86"/>
      <c r="AQ604" s="86"/>
      <c r="AR604" s="86"/>
      <c r="AS604" s="86"/>
      <c r="AT604" s="86"/>
      <c r="AU604" s="86"/>
      <c r="AV604" s="86"/>
      <c r="AW604" t="b">
        <f>NOT(C598=1)</f>
        <v>1</v>
      </c>
      <c r="AY604" t="b">
        <f>AND(NOT(AW604),ISBLANK(E604))</f>
        <v>0</v>
      </c>
      <c r="BA604">
        <v>1</v>
      </c>
      <c r="BB604">
        <v>2</v>
      </c>
    </row>
    <row r="605" spans="2:54" ht="6.75" customHeight="1" x14ac:dyDescent="0.2">
      <c r="R605" s="67"/>
      <c r="S605" s="301"/>
      <c r="T605" s="301"/>
      <c r="Z605" s="10"/>
    </row>
    <row r="606" spans="2:54" x14ac:dyDescent="0.2">
      <c r="E606" s="66" t="s">
        <v>507</v>
      </c>
      <c r="F606" s="67"/>
      <c r="G606" s="67"/>
      <c r="H606" s="67"/>
      <c r="I606" s="67"/>
      <c r="J606" s="67"/>
      <c r="K606" s="68"/>
      <c r="L606" s="301"/>
      <c r="M606" s="301"/>
      <c r="N606" s="301"/>
      <c r="O606" s="69"/>
      <c r="P606" s="67"/>
      <c r="Q606" s="67"/>
      <c r="R606" s="67"/>
      <c r="S606" s="301"/>
      <c r="T606" s="301"/>
      <c r="Z606" s="10"/>
      <c r="AA606" s="86"/>
      <c r="AB606" s="86"/>
      <c r="AC606" s="86"/>
      <c r="AD606" s="86"/>
      <c r="AE606" s="86"/>
      <c r="AF606" s="86"/>
      <c r="AG606" s="86"/>
      <c r="AH606" s="86"/>
      <c r="AI606" s="86"/>
      <c r="AJ606" s="86"/>
      <c r="AK606" s="86"/>
      <c r="AL606" s="86"/>
      <c r="AM606" s="86"/>
      <c r="AN606" s="86"/>
      <c r="AO606" s="86"/>
      <c r="AP606" s="86"/>
      <c r="AQ606" s="86"/>
      <c r="AR606" s="86"/>
      <c r="AS606" s="86"/>
      <c r="AT606" s="86"/>
      <c r="AU606" s="86"/>
      <c r="AV606" s="86"/>
    </row>
    <row r="607" spans="2:54" ht="6.75" customHeight="1" thickBot="1" x14ac:dyDescent="0.25">
      <c r="Z607" s="10"/>
      <c r="AA607" s="11"/>
      <c r="AB607" s="11"/>
      <c r="AC607" s="11"/>
      <c r="AD607" s="11"/>
    </row>
    <row r="608" spans="2:54" ht="13.5" thickBot="1" x14ac:dyDescent="0.25">
      <c r="F608" s="302" t="s">
        <v>504</v>
      </c>
      <c r="G608" s="302"/>
      <c r="H608" s="302"/>
      <c r="I608" s="303"/>
      <c r="J608" s="111">
        <v>0</v>
      </c>
      <c r="K608" s="112"/>
      <c r="L608" s="2" t="s">
        <v>0</v>
      </c>
      <c r="O608" s="70" t="s">
        <v>418</v>
      </c>
      <c r="P608" s="99"/>
      <c r="Q608" s="99"/>
      <c r="T608" s="43"/>
      <c r="Z608" s="10"/>
      <c r="AA608" s="11"/>
      <c r="AB608" s="11"/>
      <c r="AC608" s="11"/>
      <c r="AD608" s="11"/>
      <c r="AW608" t="b">
        <f>NOT(AND(C598=1,E604=1))</f>
        <v>1</v>
      </c>
      <c r="AY608" t="b">
        <f>AND(NOT(AW608),ISBLANK(J608))</f>
        <v>0</v>
      </c>
    </row>
    <row r="609" spans="1:54" x14ac:dyDescent="0.2">
      <c r="Z609" s="10"/>
      <c r="AA609" s="11"/>
    </row>
    <row r="610" spans="1:54" x14ac:dyDescent="0.2">
      <c r="A610" s="37" t="s">
        <v>299</v>
      </c>
      <c r="Z610" s="10"/>
      <c r="AA610" s="11"/>
      <c r="AB610" s="11"/>
    </row>
    <row r="611" spans="1:54" ht="6.75" customHeight="1" x14ac:dyDescent="0.2">
      <c r="Z611" s="10"/>
      <c r="AA611" s="11"/>
      <c r="AB611" s="11"/>
    </row>
    <row r="612" spans="1:54" x14ac:dyDescent="0.2">
      <c r="B612" t="s">
        <v>300</v>
      </c>
      <c r="Z612" s="10"/>
      <c r="AA612" s="168" t="s">
        <v>309</v>
      </c>
      <c r="AB612" s="168"/>
      <c r="AC612" s="168"/>
      <c r="AD612" s="168"/>
      <c r="AE612" s="168"/>
      <c r="AF612" s="168"/>
      <c r="AG612" s="168"/>
      <c r="AH612" s="168"/>
      <c r="AI612" s="168"/>
      <c r="AJ612" s="168"/>
      <c r="AK612" s="168"/>
      <c r="AL612" s="168"/>
      <c r="AM612" s="168"/>
      <c r="AN612" s="168"/>
      <c r="AO612" s="168"/>
      <c r="AP612" s="168"/>
      <c r="AQ612" s="168"/>
      <c r="AR612" s="168"/>
      <c r="AS612" s="168"/>
      <c r="AT612" s="168"/>
      <c r="AU612" s="168"/>
      <c r="AV612" s="168"/>
    </row>
    <row r="613" spans="1:54" ht="6.75" customHeight="1" thickBot="1" x14ac:dyDescent="0.25">
      <c r="Z613" s="10"/>
      <c r="AA613" s="11"/>
      <c r="AB613" s="11"/>
    </row>
    <row r="614" spans="1:54" ht="13.5" thickBot="1" x14ac:dyDescent="0.25">
      <c r="C614" s="65"/>
      <c r="D614" s="44" t="s">
        <v>424</v>
      </c>
      <c r="J614" s="70" t="s">
        <v>418</v>
      </c>
      <c r="K614" s="70"/>
      <c r="Z614" s="10"/>
      <c r="AA614" s="168" t="s">
        <v>557</v>
      </c>
      <c r="AB614" s="168"/>
      <c r="AC614" s="168"/>
      <c r="AD614" s="168"/>
      <c r="AE614" s="168"/>
      <c r="AF614" s="168"/>
      <c r="AG614" s="168"/>
      <c r="AH614" s="168"/>
      <c r="AI614" s="168"/>
      <c r="AJ614" s="168"/>
      <c r="AK614" s="168"/>
      <c r="AL614" s="168"/>
      <c r="AM614" s="168"/>
      <c r="AN614" s="168"/>
      <c r="AO614" s="168"/>
      <c r="AP614" s="168"/>
      <c r="AQ614" s="168"/>
      <c r="AR614" s="168"/>
      <c r="AS614" s="168"/>
      <c r="AT614" s="168"/>
      <c r="AU614" s="168"/>
      <c r="AV614" s="168"/>
      <c r="AY614" t="b">
        <f>ISBLANK(C614)</f>
        <v>1</v>
      </c>
    </row>
    <row r="615" spans="1:54" ht="6.75" customHeight="1" x14ac:dyDescent="0.2">
      <c r="Z615" s="10"/>
    </row>
    <row r="616" spans="1:54" x14ac:dyDescent="0.2">
      <c r="C616" s="44"/>
      <c r="D616" s="66" t="s">
        <v>425</v>
      </c>
      <c r="E616" s="67"/>
      <c r="F616" s="67"/>
      <c r="G616" s="67"/>
      <c r="H616" s="67"/>
      <c r="I616" s="67"/>
      <c r="J616" s="68"/>
      <c r="K616" s="301"/>
      <c r="L616" s="301"/>
      <c r="M616" s="301"/>
      <c r="N616" s="69"/>
      <c r="O616" s="67"/>
      <c r="P616" s="67"/>
      <c r="Q616" s="67"/>
      <c r="R616" s="301"/>
      <c r="S616" s="301"/>
      <c r="Z616" s="10"/>
      <c r="AA616" s="11"/>
      <c r="AB616" s="11"/>
      <c r="AC616" s="11"/>
      <c r="AD616" s="11"/>
    </row>
    <row r="617" spans="1:54" ht="6.75" customHeight="1" x14ac:dyDescent="0.2">
      <c r="Z617" s="10"/>
    </row>
    <row r="618" spans="1:54" x14ac:dyDescent="0.2">
      <c r="D618" s="1" t="s">
        <v>301</v>
      </c>
      <c r="Z618" s="10"/>
      <c r="AA618" s="11"/>
      <c r="AB618" s="11"/>
      <c r="AC618" s="11"/>
      <c r="AD618" s="11"/>
    </row>
    <row r="619" spans="1:54" ht="6.75" customHeight="1" thickBot="1" x14ac:dyDescent="0.25">
      <c r="Z619" s="10"/>
      <c r="AA619" s="11"/>
      <c r="AB619" s="11"/>
      <c r="AC619" s="11"/>
      <c r="AD619" s="11"/>
    </row>
    <row r="620" spans="1:54" ht="13.5" thickBot="1" x14ac:dyDescent="0.25">
      <c r="C620" s="44"/>
      <c r="E620" s="65"/>
      <c r="F620" s="44" t="s">
        <v>415</v>
      </c>
      <c r="G620" s="44"/>
      <c r="Q620" s="70" t="s">
        <v>418</v>
      </c>
      <c r="Z620" s="10"/>
      <c r="AA620" s="86"/>
      <c r="AB620" s="86"/>
      <c r="AC620" s="86"/>
      <c r="AD620" s="86"/>
      <c r="AE620" s="86"/>
      <c r="AF620" s="86"/>
      <c r="AG620" s="86"/>
      <c r="AH620" s="86"/>
      <c r="AI620" s="86"/>
      <c r="AJ620" s="86"/>
      <c r="AK620" s="86"/>
      <c r="AL620" s="86"/>
      <c r="AM620" s="86"/>
      <c r="AN620" s="86"/>
      <c r="AO620" s="86"/>
      <c r="AP620" s="86"/>
      <c r="AQ620" s="86"/>
      <c r="AR620" s="86"/>
      <c r="AS620" s="86"/>
      <c r="AT620" s="86"/>
      <c r="AU620" s="86"/>
      <c r="AV620" s="86"/>
      <c r="AW620" t="b">
        <f>NOT(C614=1)</f>
        <v>1</v>
      </c>
      <c r="AY620" t="b">
        <f>AND(NOT(AW620),ISBLANK(E620))</f>
        <v>0</v>
      </c>
      <c r="BA620">
        <v>1</v>
      </c>
      <c r="BB620">
        <v>2</v>
      </c>
    </row>
    <row r="621" spans="1:54" ht="6.75" customHeight="1" x14ac:dyDescent="0.2">
      <c r="R621" s="67"/>
      <c r="S621" s="301"/>
      <c r="T621" s="301"/>
      <c r="Z621" s="10"/>
    </row>
    <row r="622" spans="1:54" x14ac:dyDescent="0.2">
      <c r="E622" s="66" t="s">
        <v>507</v>
      </c>
      <c r="F622" s="67"/>
      <c r="G622" s="67"/>
      <c r="H622" s="67"/>
      <c r="I622" s="67"/>
      <c r="J622" s="67"/>
      <c r="K622" s="68"/>
      <c r="L622" s="301"/>
      <c r="M622" s="301"/>
      <c r="N622" s="301"/>
      <c r="O622" s="69"/>
      <c r="P622" s="67"/>
      <c r="Q622" s="67"/>
      <c r="R622" s="67"/>
      <c r="S622" s="301"/>
      <c r="T622" s="301"/>
      <c r="Z622" s="10"/>
      <c r="AA622" s="86"/>
      <c r="AB622" s="86"/>
      <c r="AC622" s="86"/>
      <c r="AD622" s="86"/>
      <c r="AE622" s="86"/>
      <c r="AF622" s="86"/>
      <c r="AG622" s="86"/>
      <c r="AH622" s="86"/>
      <c r="AI622" s="86"/>
      <c r="AJ622" s="86"/>
      <c r="AK622" s="86"/>
      <c r="AL622" s="86"/>
      <c r="AM622" s="86"/>
      <c r="AN622" s="86"/>
      <c r="AO622" s="86"/>
      <c r="AP622" s="86"/>
      <c r="AQ622" s="86"/>
      <c r="AR622" s="86"/>
      <c r="AS622" s="86"/>
      <c r="AT622" s="86"/>
      <c r="AU622" s="86"/>
      <c r="AV622" s="86"/>
    </row>
    <row r="623" spans="1:54" ht="6.75" customHeight="1" thickBot="1" x14ac:dyDescent="0.25">
      <c r="Z623" s="10"/>
      <c r="AA623" s="11"/>
      <c r="AB623" s="11"/>
      <c r="AC623" s="11"/>
      <c r="AD623" s="11"/>
    </row>
    <row r="624" spans="1:54" ht="13.5" thickBot="1" x14ac:dyDescent="0.25">
      <c r="F624" s="302" t="s">
        <v>503</v>
      </c>
      <c r="G624" s="302"/>
      <c r="H624" s="302"/>
      <c r="I624" s="303"/>
      <c r="J624" s="111">
        <v>0</v>
      </c>
      <c r="K624" s="112"/>
      <c r="L624" s="2" t="s">
        <v>0</v>
      </c>
      <c r="P624" s="99"/>
      <c r="Q624" s="99"/>
      <c r="S624" s="70" t="s">
        <v>418</v>
      </c>
      <c r="T624" s="43"/>
      <c r="Z624" s="10"/>
      <c r="AA624" s="11"/>
      <c r="AB624" s="11"/>
      <c r="AC624" s="11"/>
      <c r="AD624" s="11"/>
      <c r="AW624" t="b">
        <f>NOT(AND(C614=1,E620=1))</f>
        <v>1</v>
      </c>
      <c r="AY624" t="b">
        <f>AND(NOT(AW624),ISBLANK(J624))</f>
        <v>0</v>
      </c>
    </row>
    <row r="625" spans="2:51" ht="20.25" customHeight="1" x14ac:dyDescent="0.2">
      <c r="Z625" s="10"/>
      <c r="AA625" s="11"/>
      <c r="AB625" s="11"/>
    </row>
    <row r="626" spans="2:51" x14ac:dyDescent="0.2">
      <c r="B626" t="s">
        <v>302</v>
      </c>
      <c r="Z626" s="10"/>
      <c r="AA626" s="168" t="s">
        <v>310</v>
      </c>
      <c r="AB626" s="168"/>
      <c r="AC626" s="168"/>
      <c r="AD626" s="168"/>
      <c r="AE626" s="168"/>
      <c r="AF626" s="168"/>
      <c r="AG626" s="168"/>
      <c r="AH626" s="168"/>
      <c r="AI626" s="168"/>
      <c r="AJ626" s="168"/>
      <c r="AK626" s="168"/>
      <c r="AL626" s="168"/>
      <c r="AM626" s="168"/>
      <c r="AN626" s="168"/>
      <c r="AO626" s="168"/>
      <c r="AP626" s="168"/>
      <c r="AQ626" s="168"/>
      <c r="AR626" s="168"/>
      <c r="AS626" s="168"/>
      <c r="AT626" s="168"/>
      <c r="AU626" s="168"/>
      <c r="AV626" s="168"/>
    </row>
    <row r="627" spans="2:51" ht="6.75" customHeight="1" x14ac:dyDescent="0.2">
      <c r="Z627" s="10"/>
      <c r="AA627" s="11"/>
      <c r="AB627" s="11"/>
    </row>
    <row r="628" spans="2:51" x14ac:dyDescent="0.2">
      <c r="C628" s="1" t="s">
        <v>303</v>
      </c>
      <c r="Z628" s="10"/>
      <c r="AA628" s="168" t="s">
        <v>311</v>
      </c>
      <c r="AB628" s="168"/>
      <c r="AC628" s="168"/>
      <c r="AD628" s="168"/>
      <c r="AE628" s="168"/>
      <c r="AF628" s="168"/>
      <c r="AG628" s="168"/>
      <c r="AH628" s="168"/>
      <c r="AI628" s="168"/>
      <c r="AJ628" s="168"/>
      <c r="AK628" s="168"/>
      <c r="AL628" s="168"/>
      <c r="AM628" s="168"/>
      <c r="AN628" s="168"/>
      <c r="AO628" s="168"/>
      <c r="AP628" s="168"/>
      <c r="AQ628" s="168"/>
      <c r="AR628" s="168"/>
      <c r="AS628" s="168"/>
      <c r="AT628" s="168"/>
      <c r="AU628" s="168"/>
      <c r="AV628" s="168"/>
    </row>
    <row r="629" spans="2:51" ht="6.75" customHeight="1" thickBot="1" x14ac:dyDescent="0.25">
      <c r="Z629" s="10"/>
      <c r="AA629" s="11"/>
      <c r="AB629" s="11"/>
    </row>
    <row r="630" spans="2:51" ht="13.5" thickBot="1" x14ac:dyDescent="0.25">
      <c r="C630" s="44"/>
      <c r="D630" s="65"/>
      <c r="E630" s="44" t="s">
        <v>415</v>
      </c>
      <c r="F630" s="44"/>
      <c r="P630" s="70" t="s">
        <v>418</v>
      </c>
      <c r="Z630" s="10"/>
      <c r="AA630" s="168" t="s">
        <v>558</v>
      </c>
      <c r="AB630" s="168"/>
      <c r="AC630" s="168"/>
      <c r="AD630" s="168"/>
      <c r="AE630" s="168"/>
      <c r="AF630" s="168"/>
      <c r="AG630" s="168"/>
      <c r="AH630" s="168"/>
      <c r="AI630" s="168"/>
      <c r="AJ630" s="168"/>
      <c r="AK630" s="168"/>
      <c r="AL630" s="168"/>
      <c r="AM630" s="168"/>
      <c r="AN630" s="168"/>
      <c r="AO630" s="168"/>
      <c r="AP630" s="168"/>
      <c r="AQ630" s="168"/>
      <c r="AR630" s="168"/>
      <c r="AS630" s="168"/>
      <c r="AT630" s="168"/>
      <c r="AU630" s="168"/>
      <c r="AV630" s="168"/>
      <c r="AY630" t="b">
        <f>ISBLANK(D630)</f>
        <v>1</v>
      </c>
    </row>
    <row r="631" spans="2:51" ht="6.75" customHeight="1" x14ac:dyDescent="0.2">
      <c r="C631" s="43"/>
      <c r="Z631" s="10"/>
    </row>
    <row r="632" spans="2:51" x14ac:dyDescent="0.2">
      <c r="C632" s="44"/>
      <c r="D632" s="66" t="s">
        <v>507</v>
      </c>
      <c r="E632" s="67"/>
      <c r="F632" s="67"/>
      <c r="G632" s="67"/>
      <c r="H632" s="67"/>
      <c r="I632" s="67"/>
      <c r="J632" s="68"/>
      <c r="K632" s="301"/>
      <c r="L632" s="301"/>
      <c r="M632" s="301"/>
      <c r="N632" s="69"/>
      <c r="O632" s="67"/>
      <c r="P632" s="67"/>
      <c r="Q632" s="67"/>
      <c r="R632" s="301"/>
      <c r="S632" s="301"/>
      <c r="Z632" s="10"/>
    </row>
    <row r="633" spans="2:51" ht="6.75" customHeight="1" thickBot="1" x14ac:dyDescent="0.25">
      <c r="Z633" s="10"/>
      <c r="AA633" s="11"/>
      <c r="AB633" s="11"/>
    </row>
    <row r="634" spans="2:51" ht="13.5" thickBot="1" x14ac:dyDescent="0.25">
      <c r="E634" s="304" t="s">
        <v>503</v>
      </c>
      <c r="F634" s="304"/>
      <c r="G634" s="304"/>
      <c r="H634" s="305"/>
      <c r="I634" s="111">
        <v>0</v>
      </c>
      <c r="J634" s="112"/>
      <c r="K634" s="2" t="s">
        <v>0</v>
      </c>
      <c r="N634" s="70" t="s">
        <v>418</v>
      </c>
      <c r="O634" s="99"/>
      <c r="P634" s="99"/>
      <c r="U634" s="43"/>
      <c r="Z634" s="10"/>
      <c r="AW634" t="b">
        <f>NOT(D630=1)</f>
        <v>1</v>
      </c>
      <c r="AY634" t="b">
        <f>AND(NOT(AW634),ISBLANK(I634))</f>
        <v>0</v>
      </c>
    </row>
    <row r="635" spans="2:51" ht="20.25" customHeight="1" x14ac:dyDescent="0.2">
      <c r="Z635" s="10"/>
      <c r="AA635" s="11"/>
      <c r="AB635" s="11"/>
    </row>
    <row r="636" spans="2:51" x14ac:dyDescent="0.2">
      <c r="B636" t="s">
        <v>304</v>
      </c>
      <c r="Z636" s="10"/>
      <c r="AA636" s="168" t="s">
        <v>312</v>
      </c>
      <c r="AB636" s="168"/>
      <c r="AC636" s="168"/>
      <c r="AD636" s="168"/>
      <c r="AE636" s="168"/>
      <c r="AF636" s="168"/>
      <c r="AG636" s="168"/>
      <c r="AH636" s="168"/>
      <c r="AI636" s="168"/>
      <c r="AJ636" s="168"/>
      <c r="AK636" s="168"/>
      <c r="AL636" s="168"/>
      <c r="AM636" s="168"/>
      <c r="AN636" s="168"/>
      <c r="AO636" s="168"/>
      <c r="AP636" s="168"/>
      <c r="AQ636" s="168"/>
      <c r="AR636" s="168"/>
      <c r="AS636" s="168"/>
      <c r="AT636" s="168"/>
      <c r="AU636" s="168"/>
      <c r="AV636" s="168"/>
    </row>
    <row r="637" spans="2:51" ht="6.75" customHeight="1" x14ac:dyDescent="0.2">
      <c r="Z637" s="10"/>
      <c r="AA637" s="11"/>
      <c r="AB637" s="11"/>
    </row>
    <row r="638" spans="2:51" x14ac:dyDescent="0.2">
      <c r="C638" s="1" t="s">
        <v>305</v>
      </c>
      <c r="Z638" s="10"/>
      <c r="AA638" s="168" t="s">
        <v>313</v>
      </c>
      <c r="AB638" s="168"/>
      <c r="AC638" s="168"/>
      <c r="AD638" s="168"/>
      <c r="AE638" s="168"/>
      <c r="AF638" s="168"/>
      <c r="AG638" s="168"/>
      <c r="AH638" s="168"/>
      <c r="AI638" s="168"/>
      <c r="AJ638" s="168"/>
      <c r="AK638" s="168"/>
      <c r="AL638" s="168"/>
      <c r="AM638" s="168"/>
      <c r="AN638" s="168"/>
      <c r="AO638" s="168"/>
      <c r="AP638" s="168"/>
      <c r="AQ638" s="168"/>
      <c r="AR638" s="168"/>
      <c r="AS638" s="168"/>
      <c r="AT638" s="168"/>
      <c r="AU638" s="168"/>
      <c r="AV638" s="168"/>
    </row>
    <row r="639" spans="2:51" ht="6.75" customHeight="1" thickBot="1" x14ac:dyDescent="0.25">
      <c r="Z639" s="10"/>
      <c r="AA639" s="11"/>
      <c r="AB639" s="11"/>
    </row>
    <row r="640" spans="2:51" ht="13.5" thickBot="1" x14ac:dyDescent="0.25">
      <c r="C640" s="44"/>
      <c r="D640" s="65"/>
      <c r="E640" s="44" t="s">
        <v>415</v>
      </c>
      <c r="F640" s="44"/>
      <c r="P640" s="70" t="s">
        <v>418</v>
      </c>
      <c r="Z640" s="10"/>
      <c r="AA640" s="168" t="s">
        <v>559</v>
      </c>
      <c r="AB640" s="168"/>
      <c r="AC640" s="168"/>
      <c r="AD640" s="168"/>
      <c r="AE640" s="168"/>
      <c r="AF640" s="168"/>
      <c r="AG640" s="168"/>
      <c r="AH640" s="168"/>
      <c r="AI640" s="168"/>
      <c r="AJ640" s="168"/>
      <c r="AK640" s="168"/>
      <c r="AL640" s="168"/>
      <c r="AM640" s="168"/>
      <c r="AN640" s="168"/>
      <c r="AO640" s="168"/>
      <c r="AP640" s="168"/>
      <c r="AQ640" s="168"/>
      <c r="AR640" s="168"/>
      <c r="AS640" s="168"/>
      <c r="AT640" s="168"/>
      <c r="AU640" s="168"/>
      <c r="AV640" s="168"/>
      <c r="AY640" t="b">
        <f>ISBLANK(D640)</f>
        <v>1</v>
      </c>
    </row>
    <row r="641" spans="1:51" ht="6.75" customHeight="1" x14ac:dyDescent="0.2">
      <c r="C641" s="43"/>
      <c r="Z641" s="10"/>
      <c r="AA641" s="11"/>
      <c r="AB641" s="11"/>
    </row>
    <row r="642" spans="1:51" x14ac:dyDescent="0.2">
      <c r="C642" s="44"/>
      <c r="D642" s="66" t="s">
        <v>507</v>
      </c>
      <c r="E642" s="67"/>
      <c r="F642" s="67"/>
      <c r="G642" s="67"/>
      <c r="H642" s="67"/>
      <c r="I642" s="67"/>
      <c r="J642" s="68"/>
      <c r="K642" s="301"/>
      <c r="L642" s="301"/>
      <c r="M642" s="301"/>
      <c r="N642" s="69"/>
      <c r="O642" s="67"/>
      <c r="P642" s="67"/>
      <c r="Q642" s="67"/>
      <c r="R642" s="301"/>
      <c r="S642" s="301"/>
      <c r="Z642" s="10"/>
      <c r="AA642" s="11"/>
      <c r="AB642" s="11"/>
    </row>
    <row r="643" spans="1:51" ht="6.75" customHeight="1" thickBot="1" x14ac:dyDescent="0.25">
      <c r="Z643" s="10"/>
      <c r="AA643" s="11"/>
      <c r="AB643" s="11"/>
    </row>
    <row r="644" spans="1:51" ht="13.5" thickBot="1" x14ac:dyDescent="0.25">
      <c r="E644" s="302" t="s">
        <v>504</v>
      </c>
      <c r="F644" s="302"/>
      <c r="G644" s="302"/>
      <c r="H644" s="303"/>
      <c r="I644" s="111">
        <v>0</v>
      </c>
      <c r="J644" s="112"/>
      <c r="K644" s="2" t="s">
        <v>0</v>
      </c>
      <c r="N644" s="70" t="s">
        <v>418</v>
      </c>
      <c r="O644" s="99"/>
      <c r="P644" s="99"/>
      <c r="U644" s="43"/>
      <c r="Z644" s="10"/>
      <c r="AW644" t="b">
        <f>NOT(D640=1)</f>
        <v>1</v>
      </c>
      <c r="AY644" t="b">
        <f>AND(NOT(AW644),ISBLANK(I644))</f>
        <v>0</v>
      </c>
    </row>
    <row r="645" spans="1:51" ht="36.75" customHeight="1" x14ac:dyDescent="0.2">
      <c r="Z645" s="10"/>
      <c r="AA645" s="11"/>
      <c r="AB645" s="11"/>
    </row>
    <row r="646" spans="1:51" x14ac:dyDescent="0.2">
      <c r="A646" s="37" t="s">
        <v>306</v>
      </c>
      <c r="Z646" s="10"/>
      <c r="AA646" s="11"/>
      <c r="AB646" s="11"/>
    </row>
    <row r="647" spans="1:51" ht="6.75" customHeight="1" x14ac:dyDescent="0.2">
      <c r="Z647" s="10"/>
      <c r="AA647" s="11"/>
      <c r="AB647" s="11"/>
    </row>
    <row r="648" spans="1:51" x14ac:dyDescent="0.2">
      <c r="B648" t="s">
        <v>307</v>
      </c>
      <c r="Z648" s="10"/>
      <c r="AA648" s="11"/>
      <c r="AB648" s="11"/>
    </row>
    <row r="649" spans="1:51" ht="6.75" customHeight="1" thickBot="1" x14ac:dyDescent="0.25">
      <c r="Z649" s="10"/>
      <c r="AA649" s="11"/>
      <c r="AB649" s="11"/>
    </row>
    <row r="650" spans="1:51" ht="13.5" thickBot="1" x14ac:dyDescent="0.25">
      <c r="C650" s="65"/>
      <c r="D650" s="44" t="s">
        <v>424</v>
      </c>
      <c r="J650" s="70" t="s">
        <v>418</v>
      </c>
      <c r="K650" s="70"/>
      <c r="Z650" s="10"/>
      <c r="AA650" s="86"/>
      <c r="AB650" s="86"/>
      <c r="AC650" s="86"/>
      <c r="AD650" s="86"/>
      <c r="AE650" s="86"/>
      <c r="AF650" s="86"/>
      <c r="AG650" s="86"/>
      <c r="AH650" s="86"/>
      <c r="AI650" s="86"/>
      <c r="AJ650" s="86"/>
      <c r="AK650" s="86"/>
      <c r="AL650" s="86"/>
      <c r="AM650" s="86"/>
      <c r="AN650" s="86"/>
      <c r="AO650" s="86"/>
      <c r="AP650" s="86"/>
      <c r="AQ650" s="86"/>
      <c r="AR650" s="86"/>
      <c r="AS650" s="86"/>
      <c r="AT650" s="86"/>
      <c r="AU650" s="86"/>
      <c r="AV650" s="86"/>
      <c r="AY650" t="b">
        <f>ISBLANK(C650)</f>
        <v>1</v>
      </c>
    </row>
    <row r="651" spans="1:51" ht="6.75" customHeight="1" x14ac:dyDescent="0.2">
      <c r="Z651" s="10"/>
    </row>
    <row r="652" spans="1:51" x14ac:dyDescent="0.2">
      <c r="C652" s="44"/>
      <c r="D652" s="66" t="s">
        <v>425</v>
      </c>
      <c r="E652" s="67"/>
      <c r="F652" s="67"/>
      <c r="G652" s="67"/>
      <c r="H652" s="67"/>
      <c r="I652" s="67"/>
      <c r="J652" s="68"/>
      <c r="K652" s="301"/>
      <c r="L652" s="301"/>
      <c r="M652" s="301"/>
      <c r="N652" s="69"/>
      <c r="O652" s="67"/>
      <c r="P652" s="67"/>
      <c r="Q652" s="67"/>
      <c r="R652" s="301"/>
      <c r="S652" s="301"/>
      <c r="Z652" s="10"/>
      <c r="AA652" s="11"/>
      <c r="AB652" s="11"/>
      <c r="AC652" s="11"/>
      <c r="AD652" s="11"/>
    </row>
    <row r="653" spans="1:51" ht="6.75" customHeight="1" thickBot="1" x14ac:dyDescent="0.25">
      <c r="Z653" s="10"/>
    </row>
    <row r="654" spans="1:51" ht="13.5" thickBot="1" x14ac:dyDescent="0.25">
      <c r="D654" s="44" t="s">
        <v>428</v>
      </c>
      <c r="J654" s="111">
        <v>0</v>
      </c>
      <c r="K654" s="113"/>
      <c r="L654" s="112"/>
      <c r="M654" s="44" t="s">
        <v>104</v>
      </c>
      <c r="N654" s="70" t="s">
        <v>418</v>
      </c>
      <c r="Z654" s="10"/>
      <c r="AA654" s="11"/>
      <c r="AB654" s="11"/>
      <c r="AW654" t="b">
        <f>NOT(C650=1)</f>
        <v>1</v>
      </c>
      <c r="AY654" t="b">
        <f>AND(NOT(AW654),ISBLANK(J654))</f>
        <v>0</v>
      </c>
    </row>
    <row r="655" spans="1:51" ht="6.75" customHeight="1" x14ac:dyDescent="0.2">
      <c r="Z655" s="10"/>
      <c r="AA655" s="11"/>
      <c r="AB655" s="11"/>
    </row>
    <row r="656" spans="1:51" x14ac:dyDescent="0.2">
      <c r="D656" s="1" t="s">
        <v>308</v>
      </c>
      <c r="Z656" s="10"/>
      <c r="AA656" s="11"/>
      <c r="AB656" s="11"/>
      <c r="AC656" s="11"/>
      <c r="AD656" s="11"/>
    </row>
    <row r="657" spans="1:54" ht="6.75" customHeight="1" thickBot="1" x14ac:dyDescent="0.25">
      <c r="Z657" s="10"/>
      <c r="AA657" s="11"/>
      <c r="AB657" s="11"/>
      <c r="AC657" s="11"/>
      <c r="AD657" s="11"/>
    </row>
    <row r="658" spans="1:54" ht="13.5" thickBot="1" x14ac:dyDescent="0.25">
      <c r="C658" s="44"/>
      <c r="E658" s="65"/>
      <c r="F658" s="44" t="s">
        <v>415</v>
      </c>
      <c r="G658" s="44"/>
      <c r="Q658" s="70" t="s">
        <v>418</v>
      </c>
      <c r="Z658" s="10"/>
      <c r="AA658" s="168"/>
      <c r="AB658" s="168"/>
      <c r="AC658" s="168"/>
      <c r="AD658" s="168"/>
      <c r="AE658" s="168"/>
      <c r="AF658" s="168"/>
      <c r="AG658" s="168"/>
      <c r="AH658" s="168"/>
      <c r="AI658" s="168"/>
      <c r="AJ658" s="168"/>
      <c r="AK658" s="168"/>
      <c r="AL658" s="168"/>
      <c r="AM658" s="168"/>
      <c r="AN658" s="168"/>
      <c r="AO658" s="168"/>
      <c r="AP658" s="168"/>
      <c r="AQ658" s="168"/>
      <c r="AR658" s="168"/>
      <c r="AS658" s="168"/>
      <c r="AT658" s="168"/>
      <c r="AU658" s="168"/>
      <c r="AV658" s="168"/>
      <c r="AW658" t="b">
        <f>NOT(C650=1)</f>
        <v>1</v>
      </c>
      <c r="AY658" t="b">
        <f>AND(NOT(AW658),ISBLANK(E658))</f>
        <v>0</v>
      </c>
      <c r="BA658">
        <v>1</v>
      </c>
      <c r="BB658">
        <v>2</v>
      </c>
    </row>
    <row r="659" spans="1:54" ht="6.75" customHeight="1" x14ac:dyDescent="0.2">
      <c r="R659" s="67"/>
      <c r="S659" s="301"/>
      <c r="T659" s="301"/>
      <c r="Z659" s="10"/>
    </row>
    <row r="660" spans="1:54" x14ac:dyDescent="0.2">
      <c r="E660" s="66" t="s">
        <v>507</v>
      </c>
      <c r="F660" s="67"/>
      <c r="G660" s="67"/>
      <c r="H660" s="67"/>
      <c r="I660" s="67"/>
      <c r="J660" s="67"/>
      <c r="K660" s="68"/>
      <c r="L660" s="301"/>
      <c r="M660" s="301"/>
      <c r="N660" s="301"/>
      <c r="O660" s="69"/>
      <c r="P660" s="67"/>
      <c r="Q660" s="67"/>
      <c r="R660" s="67"/>
      <c r="S660" s="301"/>
      <c r="T660" s="301"/>
      <c r="Z660" s="10"/>
      <c r="AA660" s="168"/>
      <c r="AB660" s="168"/>
      <c r="AC660" s="168"/>
      <c r="AD660" s="168"/>
      <c r="AE660" s="168"/>
      <c r="AF660" s="168"/>
      <c r="AG660" s="168"/>
      <c r="AH660" s="168"/>
      <c r="AI660" s="168"/>
      <c r="AJ660" s="168"/>
      <c r="AK660" s="168"/>
      <c r="AL660" s="168"/>
      <c r="AM660" s="168"/>
      <c r="AN660" s="168"/>
      <c r="AO660" s="168"/>
      <c r="AP660" s="168"/>
      <c r="AQ660" s="168"/>
      <c r="AR660" s="168"/>
      <c r="AS660" s="168"/>
      <c r="AT660" s="168"/>
      <c r="AU660" s="168"/>
      <c r="AV660" s="168"/>
    </row>
    <row r="661" spans="1:54" ht="6.75" customHeight="1" thickBot="1" x14ac:dyDescent="0.25">
      <c r="Z661" s="10"/>
      <c r="AA661" s="11"/>
      <c r="AB661" s="11"/>
      <c r="AC661" s="11"/>
      <c r="AD661" s="11"/>
    </row>
    <row r="662" spans="1:54" ht="13.5" thickBot="1" x14ac:dyDescent="0.25">
      <c r="F662" s="302" t="s">
        <v>503</v>
      </c>
      <c r="G662" s="302"/>
      <c r="H662" s="302"/>
      <c r="I662" s="303"/>
      <c r="J662" s="111">
        <v>0</v>
      </c>
      <c r="K662" s="112"/>
      <c r="L662" s="2" t="s">
        <v>0</v>
      </c>
      <c r="O662" s="70" t="s">
        <v>418</v>
      </c>
      <c r="P662" s="99"/>
      <c r="Q662" s="99"/>
      <c r="T662" s="43"/>
      <c r="Z662" s="10"/>
      <c r="AA662" s="11"/>
      <c r="AB662" s="11"/>
      <c r="AC662" s="11"/>
      <c r="AD662" s="11"/>
      <c r="AW662" t="b">
        <f>NOT(AND(C650=1,E658=1))</f>
        <v>1</v>
      </c>
      <c r="AY662" t="b">
        <f>AND(NOT(AW662),ISBLANK(J662))</f>
        <v>0</v>
      </c>
    </row>
    <row r="663" spans="1:54" ht="27" customHeight="1" x14ac:dyDescent="0.2">
      <c r="Z663" s="10"/>
      <c r="AA663" s="11"/>
      <c r="AB663" s="11"/>
    </row>
    <row r="664" spans="1:54" x14ac:dyDescent="0.2">
      <c r="A664" s="37" t="s">
        <v>314</v>
      </c>
      <c r="Z664" s="10"/>
      <c r="AA664" s="11"/>
      <c r="AB664" s="11"/>
    </row>
    <row r="665" spans="1:54" ht="6.75" customHeight="1" x14ac:dyDescent="0.2">
      <c r="Z665" s="10"/>
      <c r="AA665" s="11"/>
      <c r="AB665" s="11"/>
    </row>
    <row r="666" spans="1:54" x14ac:dyDescent="0.2">
      <c r="B666" t="s">
        <v>315</v>
      </c>
      <c r="Z666" s="10"/>
      <c r="AA666" s="168" t="s">
        <v>325</v>
      </c>
      <c r="AB666" s="168"/>
      <c r="AC666" s="168"/>
      <c r="AD666" s="168"/>
      <c r="AE666" s="168"/>
      <c r="AF666" s="168"/>
      <c r="AG666" s="168"/>
      <c r="AH666" s="168"/>
      <c r="AI666" s="168"/>
      <c r="AJ666" s="168"/>
      <c r="AK666" s="168"/>
      <c r="AL666" s="168"/>
      <c r="AM666" s="168"/>
      <c r="AN666" s="168"/>
      <c r="AO666" s="168"/>
      <c r="AP666" s="168"/>
      <c r="AQ666" s="168"/>
      <c r="AR666" s="168"/>
      <c r="AS666" s="168"/>
      <c r="AT666" s="168"/>
      <c r="AU666" s="168"/>
      <c r="AV666" s="168"/>
    </row>
    <row r="667" spans="1:54" ht="6.75" customHeight="1" thickBot="1" x14ac:dyDescent="0.25">
      <c r="Z667" s="10"/>
      <c r="AA667" s="11"/>
      <c r="AB667" s="11"/>
    </row>
    <row r="668" spans="1:54" ht="13.5" thickBot="1" x14ac:dyDescent="0.25">
      <c r="C668" s="65"/>
      <c r="D668" s="44" t="s">
        <v>424</v>
      </c>
      <c r="J668" s="70" t="s">
        <v>418</v>
      </c>
      <c r="K668" s="70"/>
      <c r="Z668" s="10"/>
      <c r="AA668" s="168" t="s">
        <v>499</v>
      </c>
      <c r="AB668" s="168"/>
      <c r="AC668" s="168"/>
      <c r="AD668" s="168"/>
      <c r="AE668" s="168"/>
      <c r="AF668" s="168"/>
      <c r="AG668" s="168"/>
      <c r="AH668" s="168"/>
      <c r="AI668" s="168"/>
      <c r="AJ668" s="168"/>
      <c r="AK668" s="168"/>
      <c r="AL668" s="168"/>
      <c r="AM668" s="168"/>
      <c r="AN668" s="168"/>
      <c r="AO668" s="168"/>
      <c r="AP668" s="168"/>
      <c r="AQ668" s="168"/>
      <c r="AR668" s="168"/>
      <c r="AS668" s="168"/>
      <c r="AT668" s="168"/>
      <c r="AU668" s="168"/>
      <c r="AV668" s="168"/>
      <c r="AW668" t="b">
        <f>記入票①!B229=2</f>
        <v>0</v>
      </c>
      <c r="AY668" t="b">
        <f>AND(AW668=FALSE,ISBLANK(C668))</f>
        <v>1</v>
      </c>
      <c r="BA668">
        <v>1</v>
      </c>
      <c r="BB668">
        <v>2</v>
      </c>
    </row>
    <row r="669" spans="1:54" ht="6.75" customHeight="1" x14ac:dyDescent="0.2">
      <c r="Z669" s="10"/>
    </row>
    <row r="670" spans="1:54" x14ac:dyDescent="0.2">
      <c r="C670" s="44"/>
      <c r="D670" s="66" t="s">
        <v>425</v>
      </c>
      <c r="E670" s="67"/>
      <c r="F670" s="67"/>
      <c r="G670" s="67"/>
      <c r="H670" s="67"/>
      <c r="I670" s="67"/>
      <c r="J670" s="70" t="s">
        <v>537</v>
      </c>
      <c r="K670" s="68"/>
      <c r="L670" s="68"/>
      <c r="M670" s="68"/>
      <c r="N670" s="69"/>
      <c r="O670" s="67"/>
      <c r="P670" s="67"/>
      <c r="Q670" s="67"/>
      <c r="R670" s="68"/>
      <c r="S670" s="68"/>
      <c r="Z670" s="10"/>
      <c r="AA670" s="11"/>
      <c r="AB670" s="11"/>
      <c r="AC670" s="11"/>
      <c r="AD670" s="11"/>
      <c r="AZ670" t="b">
        <f>AND(AW668=FALSE,C668=1,P672+P674&gt;記入票①!J233)</f>
        <v>0</v>
      </c>
    </row>
    <row r="671" spans="1:54" ht="6.75" customHeight="1" thickBot="1" x14ac:dyDescent="0.25">
      <c r="Z671" s="10"/>
    </row>
    <row r="672" spans="1:54" ht="13.5" thickBot="1" x14ac:dyDescent="0.25">
      <c r="D672" s="44" t="s">
        <v>429</v>
      </c>
      <c r="P672" s="111">
        <v>0</v>
      </c>
      <c r="Q672" s="113"/>
      <c r="R672" s="112"/>
      <c r="S672" s="44" t="s">
        <v>104</v>
      </c>
      <c r="T672" s="70" t="s">
        <v>418</v>
      </c>
      <c r="Z672" s="10"/>
      <c r="AA672" s="74" t="s">
        <v>326</v>
      </c>
      <c r="AB672" s="74"/>
      <c r="AC672" s="74"/>
      <c r="AD672" s="74"/>
      <c r="AE672" s="74"/>
      <c r="AF672" s="74"/>
      <c r="AG672" s="74"/>
      <c r="AH672" s="74"/>
      <c r="AI672" s="74"/>
      <c r="AJ672" s="74"/>
      <c r="AK672" s="74"/>
      <c r="AL672" s="74"/>
      <c r="AM672" s="74"/>
      <c r="AN672" s="74"/>
      <c r="AO672" s="74"/>
      <c r="AP672" s="74"/>
      <c r="AQ672" s="74"/>
      <c r="AR672" s="74"/>
      <c r="AS672" s="74"/>
      <c r="AT672" s="74"/>
      <c r="AU672" s="74"/>
      <c r="AV672" s="74"/>
      <c r="AW672" t="b">
        <f>OR(AW668,NOT(C668=1))</f>
        <v>1</v>
      </c>
      <c r="AY672" t="b">
        <f>AND(AY668=FALSE,NOT(AW672),AND(ISBLANK(P672),ISBLANK(P674)))</f>
        <v>0</v>
      </c>
    </row>
    <row r="673" spans="2:54" ht="6.75" customHeight="1" thickBot="1" x14ac:dyDescent="0.25">
      <c r="Z673" s="10"/>
      <c r="AA673" s="11"/>
      <c r="AB673" s="11"/>
    </row>
    <row r="674" spans="2:54" ht="13.5" thickBot="1" x14ac:dyDescent="0.25">
      <c r="D674" s="44" t="s">
        <v>430</v>
      </c>
      <c r="P674" s="111">
        <v>0</v>
      </c>
      <c r="Q674" s="113"/>
      <c r="R674" s="112"/>
      <c r="S674" s="44" t="s">
        <v>104</v>
      </c>
      <c r="T674" s="70"/>
      <c r="Z674" s="10"/>
      <c r="AA674" s="74" t="s">
        <v>327</v>
      </c>
      <c r="AB674" s="74"/>
      <c r="AC674" s="74"/>
      <c r="AD674" s="74"/>
      <c r="AE674" s="74"/>
      <c r="AF674" s="74"/>
      <c r="AG674" s="74"/>
      <c r="AH674" s="74"/>
      <c r="AI674" s="74"/>
      <c r="AJ674" s="74"/>
      <c r="AK674" s="74"/>
      <c r="AL674" s="74"/>
      <c r="AM674" s="74"/>
      <c r="AN674" s="74"/>
      <c r="AO674" s="74"/>
      <c r="AP674" s="74"/>
      <c r="AQ674" s="74"/>
      <c r="AR674" s="74"/>
      <c r="AS674" s="74"/>
      <c r="AT674" s="74"/>
      <c r="AU674" s="74"/>
      <c r="AV674" s="74"/>
      <c r="AW674" t="b">
        <f>OR(AW668,NOT(C668=1))</f>
        <v>1</v>
      </c>
    </row>
    <row r="675" spans="2:54" ht="6.75" customHeight="1" x14ac:dyDescent="0.2">
      <c r="Z675" s="10"/>
      <c r="AA675" s="11"/>
      <c r="AB675" s="11"/>
    </row>
    <row r="676" spans="2:54" x14ac:dyDescent="0.2">
      <c r="D676" s="1" t="s">
        <v>316</v>
      </c>
      <c r="Z676" s="10"/>
      <c r="AA676" s="168" t="s">
        <v>328</v>
      </c>
      <c r="AB676" s="168"/>
      <c r="AC676" s="168"/>
      <c r="AD676" s="168"/>
      <c r="AE676" s="168"/>
      <c r="AF676" s="168"/>
      <c r="AG676" s="168"/>
      <c r="AH676" s="168"/>
      <c r="AI676" s="168"/>
      <c r="AJ676" s="168"/>
      <c r="AK676" s="168"/>
      <c r="AL676" s="168"/>
      <c r="AM676" s="168"/>
      <c r="AN676" s="168"/>
      <c r="AO676" s="168"/>
      <c r="AP676" s="168"/>
      <c r="AQ676" s="168"/>
      <c r="AR676" s="168"/>
      <c r="AS676" s="168"/>
      <c r="AT676" s="168"/>
      <c r="AU676" s="168"/>
      <c r="AV676" s="168"/>
    </row>
    <row r="677" spans="2:54" ht="6.75" customHeight="1" thickBot="1" x14ac:dyDescent="0.25">
      <c r="Z677" s="10"/>
    </row>
    <row r="678" spans="2:54" ht="13.5" thickBot="1" x14ac:dyDescent="0.25">
      <c r="C678" s="44"/>
      <c r="E678" s="65"/>
      <c r="F678" s="44" t="s">
        <v>415</v>
      </c>
      <c r="G678" s="44"/>
      <c r="Q678" s="70" t="s">
        <v>418</v>
      </c>
      <c r="Z678" s="10"/>
      <c r="AA678" s="86"/>
      <c r="AB678" s="86"/>
      <c r="AC678" s="86"/>
      <c r="AD678" s="86"/>
      <c r="AE678" s="86"/>
      <c r="AF678" s="86"/>
      <c r="AG678" s="86"/>
      <c r="AH678" s="86"/>
      <c r="AI678" s="86"/>
      <c r="AJ678" s="86"/>
      <c r="AK678" s="86"/>
      <c r="AL678" s="86"/>
      <c r="AM678" s="86"/>
      <c r="AN678" s="86"/>
      <c r="AO678" s="86"/>
      <c r="AP678" s="86"/>
      <c r="AQ678" s="86"/>
      <c r="AR678" s="86"/>
      <c r="AS678" s="86"/>
      <c r="AT678" s="86"/>
      <c r="AU678" s="86"/>
      <c r="AV678" s="86"/>
      <c r="AW678" t="b">
        <f>OR(AW668=TRUE,NOT(C668=1))</f>
        <v>1</v>
      </c>
      <c r="AY678" t="b">
        <f>AND(NOT(AW678),ISBLANK(E678))</f>
        <v>0</v>
      </c>
      <c r="BA678">
        <v>1</v>
      </c>
      <c r="BB678">
        <v>2</v>
      </c>
    </row>
    <row r="679" spans="2:54" ht="6.75" customHeight="1" x14ac:dyDescent="0.2">
      <c r="R679" s="67"/>
      <c r="S679" s="301"/>
      <c r="T679" s="301"/>
      <c r="Z679" s="10"/>
    </row>
    <row r="680" spans="2:54" x14ac:dyDescent="0.2">
      <c r="E680" s="66" t="s">
        <v>507</v>
      </c>
      <c r="F680" s="67"/>
      <c r="G680" s="67"/>
      <c r="H680" s="67"/>
      <c r="I680" s="67"/>
      <c r="J680" s="67"/>
      <c r="K680" s="68"/>
      <c r="L680" s="301"/>
      <c r="M680" s="301"/>
      <c r="N680" s="301"/>
      <c r="O680" s="69"/>
      <c r="P680" s="67"/>
      <c r="Q680" s="67"/>
      <c r="R680" s="67"/>
      <c r="S680" s="301"/>
      <c r="T680" s="301"/>
      <c r="Z680" s="10"/>
      <c r="AA680" s="164" t="s">
        <v>370</v>
      </c>
      <c r="AB680" s="164"/>
      <c r="AC680" s="164"/>
      <c r="AD680" s="164"/>
      <c r="AE680" s="164"/>
      <c r="AF680" s="164"/>
      <c r="AG680" s="164"/>
      <c r="AH680" s="164"/>
      <c r="AI680" s="164"/>
      <c r="AJ680" s="164"/>
      <c r="AK680" s="164"/>
      <c r="AL680" s="164"/>
      <c r="AM680" s="164"/>
      <c r="AN680" s="164"/>
      <c r="AO680" s="164"/>
      <c r="AP680" s="164"/>
      <c r="AQ680" s="164"/>
      <c r="AR680" s="164"/>
      <c r="AS680" s="164"/>
      <c r="AT680" s="164"/>
      <c r="AU680" s="164"/>
      <c r="AV680" s="164"/>
    </row>
    <row r="681" spans="2:54" ht="6.75" customHeight="1" thickBot="1" x14ac:dyDescent="0.25">
      <c r="Z681" s="10"/>
      <c r="AA681" s="11"/>
      <c r="AB681" s="11"/>
      <c r="AC681" s="11"/>
      <c r="AD681" s="11"/>
    </row>
    <row r="682" spans="2:54" ht="13.5" thickBot="1" x14ac:dyDescent="0.25">
      <c r="F682" s="302" t="s">
        <v>503</v>
      </c>
      <c r="G682" s="302"/>
      <c r="H682" s="302"/>
      <c r="I682" s="303"/>
      <c r="J682" s="111">
        <v>0</v>
      </c>
      <c r="K682" s="112"/>
      <c r="L682" s="2" t="s">
        <v>0</v>
      </c>
      <c r="O682" s="70" t="s">
        <v>418</v>
      </c>
      <c r="P682" s="99"/>
      <c r="Q682" s="99"/>
      <c r="T682" s="43"/>
      <c r="Z682" s="10"/>
      <c r="AA682" s="313" t="s">
        <v>371</v>
      </c>
      <c r="AB682" s="313"/>
      <c r="AC682" s="313"/>
      <c r="AD682" s="313"/>
      <c r="AE682" s="313"/>
      <c r="AF682" s="313"/>
      <c r="AG682" s="313"/>
      <c r="AH682" s="313"/>
      <c r="AI682" s="313"/>
      <c r="AJ682" s="313"/>
      <c r="AK682" s="313"/>
      <c r="AL682" s="313"/>
      <c r="AM682" s="313"/>
      <c r="AN682" s="313"/>
      <c r="AO682" s="313"/>
      <c r="AP682" s="313"/>
      <c r="AQ682" s="313"/>
      <c r="AR682" s="313"/>
      <c r="AS682" s="313"/>
      <c r="AT682" s="313"/>
      <c r="AU682" s="313"/>
      <c r="AV682" s="313"/>
      <c r="AW682" t="b">
        <f>OR(AW678,NOT(E678=1))</f>
        <v>1</v>
      </c>
      <c r="AY682" t="b">
        <f>AND(NOT(AW682),ISBLANK(J682))</f>
        <v>0</v>
      </c>
    </row>
    <row r="683" spans="2:54" ht="20.25" customHeight="1" x14ac:dyDescent="0.2">
      <c r="Z683" s="10"/>
      <c r="AA683" s="312" t="s">
        <v>372</v>
      </c>
      <c r="AB683" s="312"/>
      <c r="AC683" s="312"/>
      <c r="AD683" s="312"/>
      <c r="AE683" s="312"/>
      <c r="AF683" s="312"/>
      <c r="AG683" s="312"/>
      <c r="AH683" s="312"/>
      <c r="AI683" s="312"/>
      <c r="AJ683" s="312"/>
      <c r="AK683" s="312"/>
      <c r="AL683" s="312"/>
      <c r="AM683" s="312"/>
      <c r="AN683" s="312"/>
      <c r="AO683" s="312"/>
      <c r="AP683" s="312"/>
      <c r="AQ683" s="312"/>
      <c r="AR683" s="312"/>
      <c r="AS683" s="312"/>
      <c r="AT683" s="312"/>
      <c r="AU683" s="312"/>
      <c r="AV683" s="312"/>
    </row>
    <row r="684" spans="2:54" ht="13.5" customHeight="1" x14ac:dyDescent="0.2">
      <c r="B684" t="s">
        <v>525</v>
      </c>
      <c r="Z684" s="10"/>
    </row>
    <row r="685" spans="2:54" ht="6.75" customHeight="1" thickBot="1" x14ac:dyDescent="0.25">
      <c r="Z685" s="10"/>
      <c r="AA685" s="11"/>
      <c r="AB685" s="11"/>
    </row>
    <row r="686" spans="2:54" ht="13.5" thickBot="1" x14ac:dyDescent="0.25">
      <c r="C686" s="65"/>
      <c r="D686" s="44" t="s">
        <v>424</v>
      </c>
      <c r="J686" s="70" t="s">
        <v>418</v>
      </c>
      <c r="K686" s="70"/>
      <c r="Z686" s="10"/>
      <c r="AA686" s="86"/>
      <c r="AB686" s="86"/>
      <c r="AC686" s="86"/>
      <c r="AD686" s="86"/>
      <c r="AE686" s="86"/>
      <c r="AF686" s="86"/>
      <c r="AG686" s="86"/>
      <c r="AH686" s="86"/>
      <c r="AI686" s="86"/>
      <c r="AJ686" s="86"/>
      <c r="AK686" s="86"/>
      <c r="AL686" s="86"/>
      <c r="AM686" s="86"/>
      <c r="AN686" s="86"/>
      <c r="AO686" s="86"/>
      <c r="AP686" s="86"/>
      <c r="AQ686" s="86"/>
      <c r="AR686" s="86"/>
      <c r="AS686" s="86"/>
      <c r="AT686" s="86"/>
      <c r="AU686" s="86"/>
      <c r="AV686" s="86"/>
      <c r="AW686" t="b">
        <f>記入票①!B229=2</f>
        <v>0</v>
      </c>
      <c r="AY686" t="b">
        <f>ISBLANK(C686)</f>
        <v>1</v>
      </c>
      <c r="BA686">
        <v>1</v>
      </c>
      <c r="BB686">
        <v>2</v>
      </c>
    </row>
    <row r="687" spans="2:54" ht="6.75" customHeight="1" x14ac:dyDescent="0.2">
      <c r="Z687" s="10"/>
    </row>
    <row r="688" spans="2:54" x14ac:dyDescent="0.2">
      <c r="C688" s="44"/>
      <c r="D688" s="66" t="s">
        <v>425</v>
      </c>
      <c r="E688" s="67"/>
      <c r="F688" s="67"/>
      <c r="G688" s="67"/>
      <c r="I688" s="70" t="s">
        <v>418</v>
      </c>
      <c r="Z688" s="10"/>
      <c r="AA688" s="11"/>
      <c r="AB688" s="11"/>
      <c r="AC688" s="11"/>
      <c r="AD688" s="11"/>
      <c r="AY688" t="b">
        <f>AND(AW686=FALSE,NOT(AW691),NOT(I691+I692+I693+I694+U691+U692+U693+U694&gt;0))</f>
        <v>0</v>
      </c>
    </row>
    <row r="689" spans="3:54" ht="6.75" customHeight="1" x14ac:dyDescent="0.2">
      <c r="Z689" s="10"/>
      <c r="AA689" s="11"/>
      <c r="AB689" s="11"/>
    </row>
    <row r="690" spans="3:54" ht="17.25" customHeight="1" x14ac:dyDescent="0.2">
      <c r="C690" s="320" t="s">
        <v>318</v>
      </c>
      <c r="D690" s="320"/>
      <c r="E690" s="320"/>
      <c r="F690" s="320"/>
      <c r="G690" s="320"/>
      <c r="H690" s="320"/>
      <c r="I690" s="320" t="s">
        <v>317</v>
      </c>
      <c r="J690" s="320"/>
      <c r="K690" s="320"/>
      <c r="L690" s="320"/>
      <c r="M690" s="320" t="s">
        <v>320</v>
      </c>
      <c r="N690" s="320"/>
      <c r="O690" s="320"/>
      <c r="P690" s="320"/>
      <c r="Q690" s="320"/>
      <c r="R690" s="320"/>
      <c r="S690" s="320"/>
      <c r="T690" s="320"/>
      <c r="U690" s="320" t="s">
        <v>317</v>
      </c>
      <c r="V690" s="320"/>
      <c r="W690" s="320"/>
      <c r="X690" s="320"/>
      <c r="Z690" s="10"/>
    </row>
    <row r="691" spans="3:54" ht="22.5" customHeight="1" x14ac:dyDescent="0.2">
      <c r="C691" s="314" t="s">
        <v>319</v>
      </c>
      <c r="D691" s="314"/>
      <c r="E691" s="314"/>
      <c r="F691" s="314"/>
      <c r="G691" s="314"/>
      <c r="H691" s="314"/>
      <c r="I691" s="311">
        <v>0</v>
      </c>
      <c r="J691" s="311"/>
      <c r="K691" s="311"/>
      <c r="L691" s="311"/>
      <c r="M691" s="314" t="s">
        <v>530</v>
      </c>
      <c r="N691" s="310"/>
      <c r="O691" s="310"/>
      <c r="P691" s="310"/>
      <c r="Q691" s="310"/>
      <c r="R691" s="310"/>
      <c r="S691" s="310"/>
      <c r="T691" s="310"/>
      <c r="U691" s="311">
        <v>0</v>
      </c>
      <c r="V691" s="311"/>
      <c r="W691" s="311"/>
      <c r="X691" s="311"/>
      <c r="Z691" s="10"/>
      <c r="AW691" t="b">
        <f>OR(AW686=TRUE,NOT(C686=1))</f>
        <v>1</v>
      </c>
    </row>
    <row r="692" spans="3:54" ht="22.5" customHeight="1" x14ac:dyDescent="0.2">
      <c r="C692" s="314" t="s">
        <v>321</v>
      </c>
      <c r="D692" s="314"/>
      <c r="E692" s="314"/>
      <c r="F692" s="314"/>
      <c r="G692" s="314"/>
      <c r="H692" s="314"/>
      <c r="I692" s="311">
        <v>0</v>
      </c>
      <c r="J692" s="311"/>
      <c r="K692" s="311"/>
      <c r="L692" s="311"/>
      <c r="M692" s="310" t="s">
        <v>531</v>
      </c>
      <c r="N692" s="310"/>
      <c r="O692" s="310"/>
      <c r="P692" s="310"/>
      <c r="Q692" s="310"/>
      <c r="R692" s="310"/>
      <c r="S692" s="310"/>
      <c r="T692" s="310"/>
      <c r="U692" s="311">
        <v>0</v>
      </c>
      <c r="V692" s="311"/>
      <c r="W692" s="311"/>
      <c r="X692" s="311"/>
      <c r="Z692" s="10"/>
    </row>
    <row r="693" spans="3:54" ht="22.5" customHeight="1" x14ac:dyDescent="0.2">
      <c r="C693" s="314" t="s">
        <v>528</v>
      </c>
      <c r="D693" s="314"/>
      <c r="E693" s="314"/>
      <c r="F693" s="314"/>
      <c r="G693" s="314"/>
      <c r="H693" s="314"/>
      <c r="I693" s="311">
        <v>0</v>
      </c>
      <c r="J693" s="311"/>
      <c r="K693" s="311"/>
      <c r="L693" s="311"/>
      <c r="M693" s="321" t="s">
        <v>532</v>
      </c>
      <c r="N693" s="322"/>
      <c r="O693" s="322"/>
      <c r="P693" s="322"/>
      <c r="Q693" s="322"/>
      <c r="R693" s="322"/>
      <c r="S693" s="322"/>
      <c r="T693" s="322"/>
      <c r="U693" s="311">
        <v>0</v>
      </c>
      <c r="V693" s="311"/>
      <c r="W693" s="311"/>
      <c r="X693" s="311"/>
      <c r="Z693" s="10"/>
      <c r="AA693" s="11"/>
      <c r="AB693" s="11"/>
    </row>
    <row r="694" spans="3:54" ht="22.5" customHeight="1" x14ac:dyDescent="0.2">
      <c r="C694" s="314" t="s">
        <v>529</v>
      </c>
      <c r="D694" s="314"/>
      <c r="E694" s="314"/>
      <c r="F694" s="314"/>
      <c r="G694" s="314"/>
      <c r="H694" s="314"/>
      <c r="I694" s="311">
        <v>0</v>
      </c>
      <c r="J694" s="311"/>
      <c r="K694" s="311"/>
      <c r="L694" s="311"/>
      <c r="M694" s="321" t="s">
        <v>533</v>
      </c>
      <c r="N694" s="322"/>
      <c r="O694" s="322"/>
      <c r="P694" s="322"/>
      <c r="Q694" s="322"/>
      <c r="R694" s="322"/>
      <c r="S694" s="322"/>
      <c r="T694" s="322"/>
      <c r="U694" s="311">
        <v>0</v>
      </c>
      <c r="V694" s="311"/>
      <c r="W694" s="311"/>
      <c r="X694" s="311"/>
      <c r="Z694" s="10"/>
      <c r="AA694" s="11"/>
      <c r="AB694" s="11"/>
    </row>
    <row r="695" spans="3:54" ht="6.75" customHeight="1" x14ac:dyDescent="0.2">
      <c r="Z695" s="10"/>
      <c r="AA695" s="11"/>
      <c r="AB695" s="11"/>
    </row>
    <row r="696" spans="3:54" ht="13.5" customHeight="1" x14ac:dyDescent="0.2">
      <c r="D696" s="102" t="s">
        <v>563</v>
      </c>
      <c r="E696" s="102"/>
      <c r="F696" s="102"/>
      <c r="G696" s="102"/>
      <c r="H696" s="102"/>
      <c r="I696" s="102"/>
      <c r="J696" s="102"/>
      <c r="K696" s="102"/>
      <c r="L696" s="102"/>
      <c r="M696" s="102"/>
      <c r="N696" s="102"/>
      <c r="O696" s="102"/>
      <c r="P696" s="102"/>
      <c r="Q696" s="102"/>
      <c r="R696" s="102"/>
      <c r="S696" s="102"/>
      <c r="T696" s="102"/>
      <c r="U696" s="102"/>
      <c r="V696" s="102"/>
      <c r="W696" s="102"/>
      <c r="X696" s="102"/>
      <c r="Y696" s="103"/>
      <c r="Z696" s="10"/>
      <c r="AA696" s="11"/>
      <c r="AB696" s="11"/>
      <c r="AZ696" t="b">
        <f>IF(AW686=FALSE,IF(C668=1,AND(C686=1,AY688=FALSE,SUM(I691:L694,U691:X694,P672,P674)&gt;記入票①!J233),AND(C686=1,AY688=FALSE,SUM(I691:L694,U691:X694)&gt;記入票①!J233)),FALSE)</f>
        <v>0</v>
      </c>
    </row>
    <row r="697" spans="3:54" ht="13.5" customHeight="1" x14ac:dyDescent="0.2">
      <c r="D697" s="102"/>
      <c r="E697" s="102"/>
      <c r="F697" s="102"/>
      <c r="G697" s="102"/>
      <c r="H697" s="102"/>
      <c r="I697" s="102"/>
      <c r="J697" s="102"/>
      <c r="K697" s="102"/>
      <c r="L697" s="102"/>
      <c r="M697" s="102"/>
      <c r="N697" s="102"/>
      <c r="O697" s="102"/>
      <c r="P697" s="102"/>
      <c r="Q697" s="102"/>
      <c r="R697" s="102"/>
      <c r="S697" s="102"/>
      <c r="T697" s="102"/>
      <c r="U697" s="102"/>
      <c r="V697" s="102"/>
      <c r="W697" s="102"/>
      <c r="X697" s="102"/>
      <c r="Y697" s="103"/>
      <c r="Z697" s="10"/>
      <c r="AA697" s="11"/>
      <c r="AB697" s="11"/>
    </row>
    <row r="698" spans="3:54" ht="6.75" customHeight="1" x14ac:dyDescent="0.2">
      <c r="Z698" s="10"/>
      <c r="AA698" s="11"/>
      <c r="AB698" s="11"/>
    </row>
    <row r="699" spans="3:54" x14ac:dyDescent="0.2">
      <c r="C699" s="1" t="s">
        <v>526</v>
      </c>
      <c r="Z699" s="10"/>
      <c r="AA699" s="11"/>
      <c r="AB699" s="11"/>
    </row>
    <row r="700" spans="3:54" ht="6.75" customHeight="1" thickBot="1" x14ac:dyDescent="0.25">
      <c r="Z700" s="10"/>
      <c r="AA700" s="11"/>
      <c r="AB700" s="11"/>
    </row>
    <row r="701" spans="3:54" ht="13.5" thickBot="1" x14ac:dyDescent="0.25">
      <c r="C701" s="44"/>
      <c r="E701" s="65"/>
      <c r="F701" s="44" t="s">
        <v>415</v>
      </c>
      <c r="G701" s="44"/>
      <c r="Q701" s="70" t="s">
        <v>418</v>
      </c>
      <c r="Z701" s="10"/>
      <c r="AA701" s="168"/>
      <c r="AB701" s="168"/>
      <c r="AC701" s="168"/>
      <c r="AD701" s="168"/>
      <c r="AE701" s="168"/>
      <c r="AF701" s="168"/>
      <c r="AG701" s="168"/>
      <c r="AH701" s="168"/>
      <c r="AI701" s="168"/>
      <c r="AJ701" s="168"/>
      <c r="AK701" s="168"/>
      <c r="AL701" s="168"/>
      <c r="AM701" s="168"/>
      <c r="AN701" s="168"/>
      <c r="AO701" s="168"/>
      <c r="AP701" s="168"/>
      <c r="AQ701" s="168"/>
      <c r="AR701" s="168"/>
      <c r="AS701" s="168"/>
      <c r="AT701" s="168"/>
      <c r="AU701" s="168"/>
      <c r="AV701" s="168"/>
      <c r="AW701" t="b">
        <f>OR(AW686,NOT(C686=1))</f>
        <v>1</v>
      </c>
      <c r="AY701" t="b">
        <f>AND(NOT(AW701),ISBLANK(E701))</f>
        <v>0</v>
      </c>
      <c r="BA701">
        <v>1</v>
      </c>
      <c r="BB701">
        <v>2</v>
      </c>
    </row>
    <row r="702" spans="3:54" ht="6.75" customHeight="1" x14ac:dyDescent="0.2">
      <c r="R702" s="67"/>
      <c r="S702" s="301"/>
      <c r="T702" s="301"/>
      <c r="Z702" s="10"/>
    </row>
    <row r="703" spans="3:54" x14ac:dyDescent="0.2">
      <c r="E703" s="66" t="s">
        <v>507</v>
      </c>
      <c r="F703" s="67"/>
      <c r="G703" s="67"/>
      <c r="H703" s="67"/>
      <c r="I703" s="67"/>
      <c r="J703" s="67"/>
      <c r="K703" s="68"/>
      <c r="L703" s="301"/>
      <c r="M703" s="301"/>
      <c r="N703" s="301"/>
      <c r="O703" s="69"/>
      <c r="P703" s="67"/>
      <c r="Q703" s="67"/>
      <c r="R703" s="67"/>
      <c r="S703" s="301"/>
      <c r="T703" s="301"/>
      <c r="Z703" s="10"/>
      <c r="AA703" s="86"/>
      <c r="AB703" s="86"/>
      <c r="AC703" s="86"/>
      <c r="AD703" s="86"/>
      <c r="AE703" s="86"/>
      <c r="AF703" s="86"/>
      <c r="AG703" s="86"/>
      <c r="AH703" s="86"/>
      <c r="AI703" s="86"/>
      <c r="AJ703" s="86"/>
      <c r="AK703" s="86"/>
      <c r="AL703" s="86"/>
      <c r="AM703" s="86"/>
      <c r="AN703" s="86"/>
      <c r="AO703" s="86"/>
      <c r="AP703" s="86"/>
      <c r="AQ703" s="86"/>
      <c r="AR703" s="86"/>
      <c r="AS703" s="86"/>
      <c r="AT703" s="86"/>
      <c r="AU703" s="86"/>
      <c r="AV703" s="86"/>
    </row>
    <row r="704" spans="3:54" ht="6.75" customHeight="1" thickBot="1" x14ac:dyDescent="0.25">
      <c r="Z704" s="10"/>
      <c r="AA704" s="11"/>
      <c r="AB704" s="11"/>
      <c r="AC704" s="11"/>
      <c r="AD704" s="11"/>
    </row>
    <row r="705" spans="1:51" ht="13.5" thickBot="1" x14ac:dyDescent="0.25">
      <c r="F705" s="302" t="s">
        <v>504</v>
      </c>
      <c r="G705" s="302"/>
      <c r="H705" s="302"/>
      <c r="I705" s="303"/>
      <c r="J705" s="111">
        <v>0</v>
      </c>
      <c r="K705" s="112"/>
      <c r="L705" s="2" t="s">
        <v>0</v>
      </c>
      <c r="O705" s="70" t="s">
        <v>418</v>
      </c>
      <c r="P705" s="99"/>
      <c r="Q705" s="99"/>
      <c r="T705" s="43"/>
      <c r="Z705" s="10"/>
      <c r="AA705" s="11"/>
      <c r="AB705" s="11"/>
      <c r="AC705" s="11"/>
      <c r="AD705" s="11"/>
      <c r="AW705" t="b">
        <f>OR(AW701,NOT(E701=1))</f>
        <v>1</v>
      </c>
      <c r="AY705" t="b">
        <f>AND(NOT(AW705),ISBLANK(J705))</f>
        <v>0</v>
      </c>
    </row>
    <row r="706" spans="1:51" ht="6" customHeight="1" x14ac:dyDescent="0.2">
      <c r="Z706" s="10"/>
    </row>
    <row r="707" spans="1:51" x14ac:dyDescent="0.2">
      <c r="A707" s="37" t="s">
        <v>322</v>
      </c>
      <c r="Z707" s="10"/>
    </row>
    <row r="708" spans="1:51" ht="6.75" customHeight="1" x14ac:dyDescent="0.2">
      <c r="Z708" s="10"/>
    </row>
    <row r="709" spans="1:51" x14ac:dyDescent="0.2">
      <c r="B709" t="s">
        <v>323</v>
      </c>
      <c r="Z709" s="10"/>
    </row>
    <row r="710" spans="1:51" ht="6.75" customHeight="1" x14ac:dyDescent="0.2">
      <c r="Z710" s="10"/>
    </row>
    <row r="711" spans="1:51" x14ac:dyDescent="0.2">
      <c r="C711" s="1" t="s">
        <v>324</v>
      </c>
      <c r="Z711" s="10"/>
      <c r="AA711" s="168" t="s">
        <v>341</v>
      </c>
      <c r="AB711" s="168"/>
      <c r="AC711" s="168"/>
      <c r="AD711" s="168"/>
      <c r="AE711" s="168"/>
      <c r="AF711" s="168"/>
      <c r="AG711" s="168"/>
      <c r="AH711" s="168"/>
      <c r="AI711" s="168"/>
      <c r="AJ711" s="168"/>
      <c r="AK711" s="168"/>
      <c r="AL711" s="168"/>
      <c r="AM711" s="168"/>
      <c r="AN711" s="168"/>
      <c r="AO711" s="168"/>
      <c r="AP711" s="168"/>
      <c r="AQ711" s="168"/>
      <c r="AR711" s="168"/>
      <c r="AS711" s="168"/>
      <c r="AT711" s="168"/>
      <c r="AU711" s="168"/>
      <c r="AV711" s="168"/>
    </row>
    <row r="712" spans="1:51" ht="6.75" customHeight="1" thickBot="1" x14ac:dyDescent="0.25">
      <c r="Z712" s="10"/>
    </row>
    <row r="713" spans="1:51" ht="13.5" thickBot="1" x14ac:dyDescent="0.25">
      <c r="C713" s="44"/>
      <c r="D713" s="65"/>
      <c r="E713" s="44" t="s">
        <v>415</v>
      </c>
      <c r="F713" s="44"/>
      <c r="P713" s="70" t="s">
        <v>418</v>
      </c>
      <c r="Z713" s="10"/>
      <c r="AA713" s="168"/>
      <c r="AB713" s="168"/>
      <c r="AC713" s="168"/>
      <c r="AD713" s="168"/>
      <c r="AE713" s="168"/>
      <c r="AF713" s="168"/>
      <c r="AG713" s="168"/>
      <c r="AH713" s="168"/>
      <c r="AI713" s="168"/>
      <c r="AJ713" s="168"/>
      <c r="AK713" s="168"/>
      <c r="AL713" s="168"/>
      <c r="AM713" s="168"/>
      <c r="AN713" s="168"/>
      <c r="AO713" s="168"/>
      <c r="AP713" s="168"/>
      <c r="AQ713" s="168"/>
      <c r="AR713" s="168"/>
      <c r="AS713" s="168"/>
      <c r="AT713" s="168"/>
      <c r="AU713" s="168"/>
      <c r="AV713" s="168"/>
      <c r="AY713" t="b">
        <f>ISBLANK(D713)</f>
        <v>1</v>
      </c>
    </row>
    <row r="714" spans="1:51" ht="6.75" customHeight="1" x14ac:dyDescent="0.2">
      <c r="C714" s="43"/>
      <c r="Z714" s="10"/>
      <c r="AA714" s="11"/>
      <c r="AB714" s="11"/>
    </row>
    <row r="715" spans="1:51" x14ac:dyDescent="0.2">
      <c r="C715" s="44"/>
      <c r="D715" s="66" t="s">
        <v>507</v>
      </c>
      <c r="E715" s="67"/>
      <c r="F715" s="67"/>
      <c r="G715" s="67"/>
      <c r="H715" s="67"/>
      <c r="I715" s="67"/>
      <c r="J715" s="68"/>
      <c r="K715" s="301"/>
      <c r="L715" s="301"/>
      <c r="M715" s="301"/>
      <c r="N715" s="69"/>
      <c r="O715" s="67"/>
      <c r="P715" s="67"/>
      <c r="Q715" s="67"/>
      <c r="R715" s="301"/>
      <c r="S715" s="301"/>
      <c r="Z715" s="10"/>
      <c r="AA715" s="11"/>
      <c r="AB715" s="11"/>
    </row>
    <row r="716" spans="1:51" ht="6.75" customHeight="1" thickBot="1" x14ac:dyDescent="0.25">
      <c r="Z716" s="10"/>
      <c r="AA716" s="11"/>
      <c r="AB716" s="11"/>
    </row>
    <row r="717" spans="1:51" ht="13.5" thickBot="1" x14ac:dyDescent="0.25">
      <c r="E717" s="304" t="s">
        <v>503</v>
      </c>
      <c r="F717" s="304"/>
      <c r="G717" s="304"/>
      <c r="H717" s="305"/>
      <c r="I717" s="111">
        <v>0</v>
      </c>
      <c r="J717" s="112"/>
      <c r="K717" s="2" t="s">
        <v>0</v>
      </c>
      <c r="N717" s="70" t="s">
        <v>418</v>
      </c>
      <c r="O717" s="99"/>
      <c r="P717" s="99"/>
      <c r="U717" s="43"/>
      <c r="Z717" s="10"/>
      <c r="AW717" t="b">
        <f>NOT(D713=1)</f>
        <v>1</v>
      </c>
      <c r="AY717" t="b">
        <f>AND(NOT(AW717),ISBLANK(I717))</f>
        <v>0</v>
      </c>
    </row>
    <row r="718" spans="1:51" ht="20.25" customHeight="1" x14ac:dyDescent="0.2">
      <c r="Z718" s="10"/>
      <c r="AA718" s="11"/>
      <c r="AB718" s="11"/>
      <c r="AC718" s="11"/>
    </row>
    <row r="719" spans="1:51" x14ac:dyDescent="0.2">
      <c r="B719" t="s">
        <v>329</v>
      </c>
      <c r="Z719" s="10"/>
      <c r="AA719" s="11"/>
      <c r="AB719" s="11"/>
      <c r="AC719" s="11"/>
    </row>
    <row r="720" spans="1:51" ht="6.75" customHeight="1" x14ac:dyDescent="0.2">
      <c r="Z720" s="10"/>
      <c r="AA720" s="11"/>
      <c r="AB720" s="11"/>
      <c r="AC720" s="11"/>
    </row>
    <row r="721" spans="1:51" x14ac:dyDescent="0.2">
      <c r="C721" s="1" t="s">
        <v>330</v>
      </c>
      <c r="Z721" s="10"/>
      <c r="AA721" s="168" t="s">
        <v>342</v>
      </c>
      <c r="AB721" s="168"/>
      <c r="AC721" s="168"/>
      <c r="AD721" s="168"/>
      <c r="AE721" s="168"/>
      <c r="AF721" s="168"/>
      <c r="AG721" s="168"/>
      <c r="AH721" s="168"/>
      <c r="AI721" s="168"/>
      <c r="AJ721" s="168"/>
      <c r="AK721" s="168"/>
      <c r="AL721" s="168"/>
      <c r="AM721" s="168"/>
      <c r="AN721" s="168"/>
      <c r="AO721" s="168"/>
      <c r="AP721" s="168"/>
      <c r="AQ721" s="168"/>
      <c r="AR721" s="168"/>
      <c r="AS721" s="168"/>
      <c r="AT721" s="168"/>
      <c r="AU721" s="168"/>
      <c r="AV721" s="168"/>
    </row>
    <row r="722" spans="1:51" ht="6.75" customHeight="1" thickBot="1" x14ac:dyDescent="0.25">
      <c r="Z722" s="10"/>
      <c r="AA722" s="11"/>
      <c r="AB722" s="11"/>
      <c r="AC722" s="11"/>
    </row>
    <row r="723" spans="1:51" ht="13.5" thickBot="1" x14ac:dyDescent="0.25">
      <c r="C723" s="44"/>
      <c r="D723" s="65"/>
      <c r="E723" s="44" t="s">
        <v>415</v>
      </c>
      <c r="F723" s="44"/>
      <c r="P723" s="70" t="s">
        <v>418</v>
      </c>
      <c r="Z723" s="10"/>
      <c r="AA723" s="86"/>
      <c r="AB723" s="86"/>
      <c r="AC723" s="86"/>
      <c r="AD723" s="86"/>
      <c r="AE723" s="86"/>
      <c r="AF723" s="86"/>
      <c r="AG723" s="86"/>
      <c r="AH723" s="86"/>
      <c r="AI723" s="86"/>
      <c r="AJ723" s="86"/>
      <c r="AK723" s="86"/>
      <c r="AL723" s="86"/>
      <c r="AM723" s="86"/>
      <c r="AN723" s="86"/>
      <c r="AO723" s="86"/>
      <c r="AP723" s="86"/>
      <c r="AQ723" s="86"/>
      <c r="AR723" s="86"/>
      <c r="AS723" s="86"/>
      <c r="AT723" s="86"/>
      <c r="AU723" s="86"/>
      <c r="AV723" s="86"/>
      <c r="AY723" t="b">
        <f>ISBLANK(D723)</f>
        <v>1</v>
      </c>
    </row>
    <row r="724" spans="1:51" ht="6.75" customHeight="1" x14ac:dyDescent="0.2">
      <c r="C724" s="43"/>
      <c r="Z724" s="10"/>
      <c r="AA724" s="11"/>
      <c r="AB724" s="11"/>
    </row>
    <row r="725" spans="1:51" x14ac:dyDescent="0.2">
      <c r="C725" s="44"/>
      <c r="D725" s="66" t="s">
        <v>507</v>
      </c>
      <c r="E725" s="67"/>
      <c r="F725" s="67"/>
      <c r="G725" s="67"/>
      <c r="H725" s="67"/>
      <c r="I725" s="67"/>
      <c r="J725" s="68"/>
      <c r="K725" s="301"/>
      <c r="L725" s="301"/>
      <c r="M725" s="301"/>
      <c r="N725" s="69"/>
      <c r="O725" s="67"/>
      <c r="P725" s="67"/>
      <c r="Q725" s="67"/>
      <c r="R725" s="301"/>
      <c r="S725" s="301"/>
      <c r="Z725" s="10"/>
      <c r="AA725" s="11"/>
      <c r="AB725" s="11"/>
    </row>
    <row r="726" spans="1:51" ht="6.75" customHeight="1" thickBot="1" x14ac:dyDescent="0.25">
      <c r="Z726" s="10"/>
      <c r="AA726" s="11"/>
      <c r="AB726" s="11"/>
    </row>
    <row r="727" spans="1:51" ht="13.5" thickBot="1" x14ac:dyDescent="0.25">
      <c r="E727" s="302" t="s">
        <v>504</v>
      </c>
      <c r="F727" s="302"/>
      <c r="G727" s="302"/>
      <c r="H727" s="303"/>
      <c r="I727" s="111">
        <v>0</v>
      </c>
      <c r="J727" s="112"/>
      <c r="K727" s="2" t="s">
        <v>0</v>
      </c>
      <c r="N727" s="70" t="s">
        <v>418</v>
      </c>
      <c r="O727" s="99"/>
      <c r="P727" s="99"/>
      <c r="U727" s="43"/>
      <c r="Z727" s="10"/>
      <c r="AW727" t="b">
        <f>NOT(D723=1)</f>
        <v>1</v>
      </c>
      <c r="AY727" t="b">
        <f>AND(NOT(AW727),ISBLANK(I727))</f>
        <v>0</v>
      </c>
    </row>
    <row r="728" spans="1:51" ht="20.25" customHeight="1" x14ac:dyDescent="0.2">
      <c r="Z728" s="10"/>
      <c r="AA728" s="11"/>
      <c r="AB728" s="11"/>
      <c r="AC728" s="11"/>
    </row>
    <row r="729" spans="1:51" x14ac:dyDescent="0.2">
      <c r="A729" s="37" t="s">
        <v>331</v>
      </c>
      <c r="Z729" s="10"/>
      <c r="AA729" s="11"/>
      <c r="AB729" s="11"/>
      <c r="AC729" s="11"/>
    </row>
    <row r="730" spans="1:51" ht="6.75" customHeight="1" x14ac:dyDescent="0.2">
      <c r="Z730" s="10"/>
      <c r="AA730" s="11"/>
      <c r="AB730" s="11"/>
      <c r="AC730" s="11"/>
    </row>
    <row r="731" spans="1:51" x14ac:dyDescent="0.2">
      <c r="D731" s="3" t="s">
        <v>332</v>
      </c>
      <c r="Z731" s="10"/>
      <c r="AA731" s="11"/>
      <c r="AB731" s="11"/>
      <c r="AC731" s="11"/>
    </row>
    <row r="732" spans="1:51" ht="6.75" customHeight="1" x14ac:dyDescent="0.2">
      <c r="Z732" s="10"/>
      <c r="AA732" s="11"/>
      <c r="AB732" s="11"/>
      <c r="AC732" s="11"/>
    </row>
    <row r="733" spans="1:51" x14ac:dyDescent="0.2">
      <c r="A733" s="37" t="s">
        <v>333</v>
      </c>
      <c r="Z733" s="10"/>
      <c r="AA733" s="11"/>
      <c r="AB733" s="11"/>
      <c r="AC733" s="11"/>
    </row>
    <row r="734" spans="1:51" ht="6.75" customHeight="1" x14ac:dyDescent="0.2">
      <c r="Z734" s="10"/>
      <c r="AA734" s="11"/>
      <c r="AB734" s="11"/>
      <c r="AC734" s="11"/>
    </row>
    <row r="735" spans="1:51" x14ac:dyDescent="0.2">
      <c r="B735" t="s">
        <v>334</v>
      </c>
      <c r="Z735" s="10"/>
      <c r="AA735" s="11"/>
      <c r="AB735" s="11"/>
      <c r="AC735" s="11"/>
    </row>
    <row r="736" spans="1:51" ht="6.75" customHeight="1" thickBot="1" x14ac:dyDescent="0.25">
      <c r="Z736" s="10"/>
      <c r="AA736" s="11"/>
      <c r="AB736" s="11"/>
      <c r="AC736" s="11"/>
    </row>
    <row r="737" spans="1:51" ht="13.5" thickBot="1" x14ac:dyDescent="0.25">
      <c r="C737" s="44"/>
      <c r="D737" s="65"/>
      <c r="E737" s="70" t="s">
        <v>418</v>
      </c>
      <c r="F737" s="44"/>
      <c r="Z737" s="10"/>
      <c r="AA737" s="86"/>
      <c r="AB737" s="86"/>
      <c r="AC737" s="86"/>
      <c r="AD737" s="86"/>
      <c r="AE737" s="86"/>
      <c r="AF737" s="86"/>
      <c r="AG737" s="86"/>
      <c r="AH737" s="86"/>
      <c r="AI737" s="86"/>
      <c r="AJ737" s="86"/>
      <c r="AK737" s="86"/>
      <c r="AL737" s="86"/>
      <c r="AM737" s="86"/>
      <c r="AN737" s="86"/>
      <c r="AO737" s="86"/>
      <c r="AP737" s="86"/>
      <c r="AQ737" s="86"/>
      <c r="AR737" s="86"/>
      <c r="AS737" s="86"/>
      <c r="AT737" s="86"/>
      <c r="AU737" s="86"/>
      <c r="AV737" s="86"/>
      <c r="AY737" t="b">
        <f>ISBLANK(D737)</f>
        <v>1</v>
      </c>
    </row>
    <row r="738" spans="1:51" ht="6.75" customHeight="1" x14ac:dyDescent="0.2">
      <c r="C738" s="43"/>
      <c r="Z738" s="10"/>
      <c r="AA738" s="11"/>
      <c r="AB738" s="11"/>
    </row>
    <row r="739" spans="1:51" x14ac:dyDescent="0.2">
      <c r="D739" s="44" t="s">
        <v>477</v>
      </c>
      <c r="Z739" s="10"/>
      <c r="AA739" s="11"/>
      <c r="AB739" s="11"/>
      <c r="AC739" s="11"/>
    </row>
    <row r="740" spans="1:51" ht="6.75" customHeight="1" x14ac:dyDescent="0.2">
      <c r="C740" s="43"/>
      <c r="Z740" s="10"/>
      <c r="AA740" s="11"/>
      <c r="AB740" s="11"/>
      <c r="AC740" s="11"/>
    </row>
    <row r="741" spans="1:51" x14ac:dyDescent="0.2">
      <c r="D741" s="44" t="s">
        <v>478</v>
      </c>
      <c r="Z741" s="10"/>
      <c r="AA741" s="11"/>
      <c r="AB741" s="11"/>
      <c r="AC741" s="11"/>
    </row>
    <row r="742" spans="1:51" ht="6.75" customHeight="1" x14ac:dyDescent="0.2">
      <c r="C742" s="43"/>
      <c r="Z742" s="10"/>
      <c r="AA742" s="11"/>
      <c r="AB742" s="11"/>
    </row>
    <row r="743" spans="1:51" x14ac:dyDescent="0.2">
      <c r="C743" s="44"/>
      <c r="D743" s="66" t="s">
        <v>431</v>
      </c>
      <c r="E743" s="67"/>
      <c r="F743" s="67"/>
      <c r="G743" s="67"/>
      <c r="H743" s="67"/>
      <c r="I743" s="67"/>
      <c r="J743" s="68"/>
      <c r="K743" s="301"/>
      <c r="L743" s="301"/>
      <c r="M743" s="301"/>
      <c r="N743" s="69"/>
      <c r="O743" s="67"/>
      <c r="P743" s="67"/>
      <c r="Q743" s="67"/>
      <c r="R743" s="301"/>
      <c r="S743" s="301"/>
      <c r="Z743" s="10"/>
      <c r="AA743" s="11"/>
      <c r="AB743" s="11"/>
    </row>
    <row r="744" spans="1:51" ht="6.75" customHeight="1" thickBot="1" x14ac:dyDescent="0.25">
      <c r="Z744" s="10"/>
      <c r="AA744" s="11"/>
      <c r="AB744" s="11"/>
    </row>
    <row r="745" spans="1:51" ht="13.5" thickBot="1" x14ac:dyDescent="0.25">
      <c r="E745" s="302" t="s">
        <v>503</v>
      </c>
      <c r="F745" s="302"/>
      <c r="G745" s="302"/>
      <c r="H745" s="303"/>
      <c r="I745" s="111">
        <v>0</v>
      </c>
      <c r="J745" s="112"/>
      <c r="K745" s="2" t="s">
        <v>0</v>
      </c>
      <c r="N745" s="70" t="s">
        <v>418</v>
      </c>
      <c r="O745" s="99"/>
      <c r="P745" s="99"/>
      <c r="U745" s="43"/>
      <c r="Z745" s="10"/>
      <c r="AW745" t="b">
        <f>NOT(D737=1)</f>
        <v>1</v>
      </c>
      <c r="AY745" t="b">
        <f>AND(NOT(AW745),ISBLANK(I745))</f>
        <v>0</v>
      </c>
    </row>
    <row r="746" spans="1:51" ht="6.75" customHeight="1" x14ac:dyDescent="0.2">
      <c r="Z746" s="10"/>
      <c r="AA746" s="11"/>
      <c r="AB746" s="11"/>
      <c r="AC746" s="11"/>
    </row>
    <row r="747" spans="1:51" x14ac:dyDescent="0.2">
      <c r="A747" s="37" t="s">
        <v>335</v>
      </c>
      <c r="Z747" s="10"/>
      <c r="AA747" s="11"/>
      <c r="AB747" s="11"/>
      <c r="AC747" s="11"/>
    </row>
    <row r="748" spans="1:51" ht="6.75" customHeight="1" x14ac:dyDescent="0.2">
      <c r="Z748" s="10"/>
      <c r="AA748" s="11"/>
      <c r="AB748" s="11"/>
      <c r="AC748" s="11"/>
    </row>
    <row r="749" spans="1:51" x14ac:dyDescent="0.2">
      <c r="B749" t="s">
        <v>336</v>
      </c>
      <c r="Z749" s="10"/>
      <c r="AA749" s="168" t="s">
        <v>343</v>
      </c>
      <c r="AB749" s="168"/>
      <c r="AC749" s="168"/>
      <c r="AD749" s="168"/>
      <c r="AE749" s="168"/>
      <c r="AF749" s="168"/>
      <c r="AG749" s="168"/>
      <c r="AH749" s="168"/>
      <c r="AI749" s="168"/>
      <c r="AJ749" s="168"/>
      <c r="AK749" s="168"/>
      <c r="AL749" s="168"/>
      <c r="AM749" s="168"/>
      <c r="AN749" s="168"/>
      <c r="AO749" s="168"/>
      <c r="AP749" s="168"/>
      <c r="AQ749" s="168"/>
      <c r="AR749" s="168"/>
      <c r="AS749" s="168"/>
      <c r="AT749" s="168"/>
      <c r="AU749" s="168"/>
      <c r="AV749" s="168"/>
    </row>
    <row r="750" spans="1:51" ht="6.75" customHeight="1" thickBot="1" x14ac:dyDescent="0.25">
      <c r="Z750" s="10"/>
      <c r="AA750" s="11"/>
      <c r="AB750" s="11"/>
      <c r="AC750" s="11"/>
    </row>
    <row r="751" spans="1:51" ht="13.5" thickBot="1" x14ac:dyDescent="0.25">
      <c r="B751" t="s">
        <v>337</v>
      </c>
      <c r="H751" s="114"/>
      <c r="I751" s="115"/>
      <c r="J751" s="115"/>
      <c r="K751" s="115"/>
      <c r="L751" s="115"/>
      <c r="M751" s="115"/>
      <c r="N751" s="115"/>
      <c r="O751" s="115"/>
      <c r="P751" s="115"/>
      <c r="Q751" s="115"/>
      <c r="R751" s="116"/>
      <c r="Z751" s="10"/>
      <c r="AA751" s="168" t="s">
        <v>373</v>
      </c>
      <c r="AB751" s="168"/>
      <c r="AC751" s="168"/>
      <c r="AD751" s="168"/>
      <c r="AE751" s="168"/>
      <c r="AF751" s="168"/>
      <c r="AG751" s="168"/>
      <c r="AH751" s="168"/>
      <c r="AI751" s="168"/>
      <c r="AJ751" s="168"/>
      <c r="AK751" s="168"/>
      <c r="AL751" s="168"/>
      <c r="AM751" s="168"/>
      <c r="AN751" s="168"/>
      <c r="AO751" s="168"/>
      <c r="AP751" s="168"/>
      <c r="AQ751" s="168"/>
      <c r="AR751" s="168"/>
      <c r="AS751" s="168"/>
      <c r="AT751" s="168"/>
      <c r="AU751" s="168"/>
      <c r="AV751" s="168"/>
    </row>
    <row r="752" spans="1:51" ht="6.75" customHeight="1" thickBot="1" x14ac:dyDescent="0.25">
      <c r="Z752" s="10"/>
      <c r="AA752" s="11"/>
      <c r="AB752" s="11"/>
      <c r="AC752" s="11"/>
    </row>
    <row r="753" spans="2:51" ht="13.5" thickBot="1" x14ac:dyDescent="0.25">
      <c r="C753" s="44" t="s">
        <v>480</v>
      </c>
      <c r="J753" s="111">
        <v>0</v>
      </c>
      <c r="K753" s="112"/>
      <c r="L753" s="44" t="s">
        <v>0</v>
      </c>
      <c r="N753" s="44" t="s">
        <v>432</v>
      </c>
      <c r="Q753" s="307">
        <v>0</v>
      </c>
      <c r="R753" s="308"/>
      <c r="S753" s="308"/>
      <c r="T753" s="308"/>
      <c r="U753" s="308"/>
      <c r="V753" s="308"/>
      <c r="W753" s="309"/>
      <c r="X753" s="44" t="s">
        <v>2</v>
      </c>
      <c r="Z753" s="10"/>
      <c r="AA753" s="168" t="s">
        <v>344</v>
      </c>
      <c r="AB753" s="168"/>
      <c r="AC753" s="168"/>
      <c r="AD753" s="168"/>
      <c r="AE753" s="168"/>
      <c r="AF753" s="168"/>
      <c r="AG753" s="168"/>
      <c r="AH753" s="168"/>
      <c r="AI753" s="168"/>
      <c r="AJ753" s="168"/>
      <c r="AK753" s="168"/>
      <c r="AL753" s="168"/>
      <c r="AM753" s="168"/>
      <c r="AN753" s="168"/>
      <c r="AO753" s="168"/>
      <c r="AP753" s="168"/>
      <c r="AQ753" s="168"/>
      <c r="AR753" s="168"/>
      <c r="AS753" s="168"/>
      <c r="AT753" s="168"/>
      <c r="AU753" s="168"/>
      <c r="AV753" s="168"/>
      <c r="AW753" t="b">
        <f>ISBLANK(H751)</f>
        <v>1</v>
      </c>
    </row>
    <row r="754" spans="2:51" x14ac:dyDescent="0.2">
      <c r="D754" s="44"/>
      <c r="H754" s="70"/>
      <c r="Q754" s="70" t="s">
        <v>418</v>
      </c>
      <c r="Z754" s="10"/>
      <c r="AA754" s="11"/>
      <c r="AB754" s="11"/>
      <c r="AC754" s="11"/>
      <c r="AY754" t="b">
        <f>AND(AW753=FALSE,OR(ISBLANK(J753),ISBLANK(Q753)))</f>
        <v>0</v>
      </c>
    </row>
    <row r="755" spans="2:51" ht="6.75" customHeight="1" thickBot="1" x14ac:dyDescent="0.25">
      <c r="Z755" s="10"/>
      <c r="AA755" s="306" t="s">
        <v>479</v>
      </c>
      <c r="AB755" s="306"/>
      <c r="AC755" s="306"/>
      <c r="AD755" s="306"/>
      <c r="AE755" s="306"/>
      <c r="AF755" s="306"/>
      <c r="AG755" s="306"/>
      <c r="AH755" s="306"/>
      <c r="AI755" s="306"/>
      <c r="AJ755" s="306"/>
      <c r="AK755" s="306"/>
      <c r="AL755" s="306"/>
      <c r="AM755" s="306"/>
      <c r="AN755" s="306"/>
      <c r="AO755" s="306"/>
      <c r="AP755" s="306"/>
      <c r="AQ755" s="306"/>
      <c r="AR755" s="306"/>
      <c r="AS755" s="306"/>
      <c r="AT755" s="306"/>
      <c r="AU755" s="306"/>
      <c r="AV755" s="306"/>
    </row>
    <row r="756" spans="2:51" ht="13.5" thickBot="1" x14ac:dyDescent="0.25">
      <c r="B756" t="s">
        <v>338</v>
      </c>
      <c r="H756" s="114"/>
      <c r="I756" s="115"/>
      <c r="J756" s="115"/>
      <c r="K756" s="115"/>
      <c r="L756" s="115"/>
      <c r="M756" s="115"/>
      <c r="N756" s="115"/>
      <c r="O756" s="115"/>
      <c r="P756" s="115"/>
      <c r="Q756" s="115"/>
      <c r="R756" s="116"/>
      <c r="Z756" s="10"/>
      <c r="AA756" s="306"/>
      <c r="AB756" s="306"/>
      <c r="AC756" s="306"/>
      <c r="AD756" s="306"/>
      <c r="AE756" s="306"/>
      <c r="AF756" s="306"/>
      <c r="AG756" s="306"/>
      <c r="AH756" s="306"/>
      <c r="AI756" s="306"/>
      <c r="AJ756" s="306"/>
      <c r="AK756" s="306"/>
      <c r="AL756" s="306"/>
      <c r="AM756" s="306"/>
      <c r="AN756" s="306"/>
      <c r="AO756" s="306"/>
      <c r="AP756" s="306"/>
      <c r="AQ756" s="306"/>
      <c r="AR756" s="306"/>
      <c r="AS756" s="306"/>
      <c r="AT756" s="306"/>
      <c r="AU756" s="306"/>
      <c r="AV756" s="306"/>
    </row>
    <row r="757" spans="2:51" ht="6.75" customHeight="1" thickBot="1" x14ac:dyDescent="0.25">
      <c r="Z757" s="10"/>
    </row>
    <row r="758" spans="2:51" ht="13.5" thickBot="1" x14ac:dyDescent="0.25">
      <c r="C758" s="44" t="s">
        <v>481</v>
      </c>
      <c r="J758" s="111">
        <v>0</v>
      </c>
      <c r="K758" s="112"/>
      <c r="L758" s="44" t="s">
        <v>0</v>
      </c>
      <c r="N758" s="44" t="s">
        <v>432</v>
      </c>
      <c r="Q758" s="307">
        <v>0</v>
      </c>
      <c r="R758" s="308"/>
      <c r="S758" s="308"/>
      <c r="T758" s="308"/>
      <c r="U758" s="308"/>
      <c r="V758" s="308"/>
      <c r="W758" s="309"/>
      <c r="X758" s="44" t="s">
        <v>2</v>
      </c>
      <c r="Z758" s="10"/>
      <c r="AW758" t="b">
        <f>ISBLANK(H756)</f>
        <v>1</v>
      </c>
    </row>
    <row r="759" spans="2:51" x14ac:dyDescent="0.2">
      <c r="D759" s="44"/>
      <c r="H759" s="70"/>
      <c r="Q759" s="70" t="s">
        <v>418</v>
      </c>
      <c r="Z759" s="10"/>
      <c r="AY759" t="b">
        <f>AND(AW758=FALSE,OR(ISBLANK(J758),ISBLANK(Q758)))</f>
        <v>0</v>
      </c>
    </row>
    <row r="760" spans="2:51" ht="6.75" customHeight="1" thickBot="1" x14ac:dyDescent="0.25">
      <c r="Z760" s="10"/>
    </row>
    <row r="761" spans="2:51" ht="13.5" thickBot="1" x14ac:dyDescent="0.25">
      <c r="B761" t="s">
        <v>339</v>
      </c>
      <c r="H761" s="114"/>
      <c r="I761" s="115"/>
      <c r="J761" s="115"/>
      <c r="K761" s="115"/>
      <c r="L761" s="115"/>
      <c r="M761" s="115"/>
      <c r="N761" s="115"/>
      <c r="O761" s="115"/>
      <c r="P761" s="115"/>
      <c r="Q761" s="115"/>
      <c r="R761" s="116"/>
      <c r="Z761" s="10"/>
    </row>
    <row r="762" spans="2:51" ht="6.75" customHeight="1" thickBot="1" x14ac:dyDescent="0.25">
      <c r="Z762" s="10"/>
    </row>
    <row r="763" spans="2:51" ht="13.5" thickBot="1" x14ac:dyDescent="0.25">
      <c r="C763" s="44" t="s">
        <v>481</v>
      </c>
      <c r="J763" s="111">
        <v>0</v>
      </c>
      <c r="K763" s="112"/>
      <c r="L763" s="44" t="s">
        <v>0</v>
      </c>
      <c r="N763" s="44" t="s">
        <v>432</v>
      </c>
      <c r="Q763" s="307">
        <v>0</v>
      </c>
      <c r="R763" s="308"/>
      <c r="S763" s="308"/>
      <c r="T763" s="308"/>
      <c r="U763" s="308"/>
      <c r="V763" s="308"/>
      <c r="W763" s="309"/>
      <c r="X763" s="44" t="s">
        <v>2</v>
      </c>
      <c r="Z763" s="10"/>
      <c r="AW763" t="b">
        <f>ISBLANK(H761)</f>
        <v>1</v>
      </c>
    </row>
    <row r="764" spans="2:51" x14ac:dyDescent="0.2">
      <c r="D764" s="44"/>
      <c r="H764" s="70"/>
      <c r="Q764" s="70" t="s">
        <v>418</v>
      </c>
      <c r="Z764" s="10"/>
      <c r="AY764" t="b">
        <f>AND(AW763=FALSE,OR(ISBLANK(J763),ISBLANK(Q763)))</f>
        <v>0</v>
      </c>
    </row>
    <row r="765" spans="2:51" ht="6.75" customHeight="1" thickBot="1" x14ac:dyDescent="0.25">
      <c r="Z765" s="10"/>
    </row>
    <row r="766" spans="2:51" ht="13.5" thickBot="1" x14ac:dyDescent="0.25">
      <c r="B766" t="s">
        <v>340</v>
      </c>
      <c r="H766" s="114"/>
      <c r="I766" s="115"/>
      <c r="J766" s="115"/>
      <c r="K766" s="115"/>
      <c r="L766" s="115"/>
      <c r="M766" s="115"/>
      <c r="N766" s="115"/>
      <c r="O766" s="115"/>
      <c r="P766" s="115"/>
      <c r="Q766" s="115"/>
      <c r="R766" s="116"/>
      <c r="Z766" s="10"/>
    </row>
    <row r="767" spans="2:51" ht="6.75" customHeight="1" thickBot="1" x14ac:dyDescent="0.25">
      <c r="Z767" s="10"/>
    </row>
    <row r="768" spans="2:51" ht="13.5" thickBot="1" x14ac:dyDescent="0.25">
      <c r="C768" s="44" t="s">
        <v>481</v>
      </c>
      <c r="J768" s="111">
        <v>0</v>
      </c>
      <c r="K768" s="112"/>
      <c r="L768" s="44" t="s">
        <v>0</v>
      </c>
      <c r="N768" s="44" t="s">
        <v>432</v>
      </c>
      <c r="Q768" s="307">
        <v>0</v>
      </c>
      <c r="R768" s="308"/>
      <c r="S768" s="308"/>
      <c r="T768" s="308"/>
      <c r="U768" s="308"/>
      <c r="V768" s="308"/>
      <c r="W768" s="309"/>
      <c r="X768" s="44" t="s">
        <v>2</v>
      </c>
      <c r="Z768" s="10"/>
      <c r="AW768" t="b">
        <f>ISBLANK(H766)</f>
        <v>1</v>
      </c>
    </row>
    <row r="769" spans="1:51" x14ac:dyDescent="0.2">
      <c r="D769" s="44"/>
      <c r="H769" s="70"/>
      <c r="Q769" s="70" t="s">
        <v>418</v>
      </c>
      <c r="Z769" s="10"/>
      <c r="AY769" t="b">
        <f>AND(AW768=FALSE,OR(ISBLANK(J768),ISBLANK(Q768)))</f>
        <v>0</v>
      </c>
    </row>
    <row r="770" spans="1:51" ht="6.75" customHeight="1" x14ac:dyDescent="0.2">
      <c r="Z770" s="10"/>
    </row>
    <row r="771" spans="1:51" ht="6.75" customHeight="1" x14ac:dyDescent="0.2">
      <c r="Z771" s="10"/>
      <c r="AA771" s="11"/>
      <c r="AB771" s="11"/>
      <c r="AC771" s="11"/>
    </row>
    <row r="772" spans="1:51" x14ac:dyDescent="0.2">
      <c r="D772" s="44"/>
      <c r="H772" s="70"/>
      <c r="K772" s="8"/>
      <c r="Q772" s="70"/>
      <c r="Z772" s="10"/>
      <c r="AA772" s="11"/>
      <c r="AB772" s="11"/>
      <c r="AC772" s="11"/>
    </row>
    <row r="773" spans="1:51" ht="6.75" customHeight="1" x14ac:dyDescent="0.2">
      <c r="Z773" s="10"/>
      <c r="AA773" s="11"/>
      <c r="AB773" s="11"/>
      <c r="AC773" s="11"/>
    </row>
    <row r="779" spans="1:51" ht="13.5" thickBot="1" x14ac:dyDescent="0.25">
      <c r="A779" t="s">
        <v>482</v>
      </c>
    </row>
    <row r="780" spans="1:51" ht="13.5" thickBot="1" x14ac:dyDescent="0.25">
      <c r="AF780" s="43" t="s">
        <v>490</v>
      </c>
      <c r="AK780" s="111"/>
      <c r="AL780" s="113"/>
      <c r="AM780" s="113"/>
      <c r="AN780" s="113"/>
      <c r="AO780" s="113"/>
      <c r="AP780" s="113"/>
      <c r="AQ780" s="113"/>
      <c r="AR780" s="113"/>
      <c r="AS780" s="113"/>
      <c r="AT780" s="113"/>
      <c r="AU780" s="113"/>
      <c r="AV780" s="112"/>
    </row>
    <row r="781" spans="1:51" ht="6.75" customHeight="1" thickBot="1" x14ac:dyDescent="0.25">
      <c r="AK781" s="6"/>
      <c r="AL781" s="6"/>
      <c r="AM781" s="6"/>
      <c r="AN781" s="6"/>
      <c r="AO781" s="6"/>
      <c r="AP781" s="6"/>
      <c r="AQ781" s="6"/>
      <c r="AR781" s="6"/>
      <c r="AS781" s="6"/>
      <c r="AT781" s="6"/>
      <c r="AU781" s="6"/>
      <c r="AV781" s="6"/>
    </row>
    <row r="782" spans="1:51" ht="13.5" thickBot="1" x14ac:dyDescent="0.25">
      <c r="AM782" s="43" t="s">
        <v>491</v>
      </c>
      <c r="AO782" s="111"/>
      <c r="AP782" s="112"/>
      <c r="AQ782" s="43" t="s">
        <v>0</v>
      </c>
      <c r="AR782" s="111"/>
      <c r="AS782" s="112"/>
      <c r="AT782" s="43" t="s">
        <v>492</v>
      </c>
    </row>
    <row r="783" spans="1:51" ht="6.75" customHeight="1" x14ac:dyDescent="0.2"/>
    <row r="784" spans="1:51" x14ac:dyDescent="0.2">
      <c r="A784" s="43" t="s">
        <v>483</v>
      </c>
    </row>
    <row r="785" spans="1:42" ht="6.75" customHeight="1" x14ac:dyDescent="0.2"/>
    <row r="786" spans="1:42" x14ac:dyDescent="0.2">
      <c r="B786" s="11"/>
      <c r="G786" s="11"/>
      <c r="K786" s="11"/>
      <c r="Q786" s="11"/>
      <c r="X786" s="11"/>
      <c r="AH786" s="11"/>
    </row>
    <row r="787" spans="1:42" ht="9.75" customHeight="1" thickBot="1" x14ac:dyDescent="0.25"/>
    <row r="788" spans="1:42" ht="13.5" thickBot="1" x14ac:dyDescent="0.25">
      <c r="B788" s="11"/>
      <c r="E788" s="80"/>
      <c r="F788" s="111"/>
      <c r="G788" s="113"/>
      <c r="H788" s="113"/>
      <c r="I788" s="113"/>
      <c r="J788" s="113"/>
      <c r="K788" s="113"/>
      <c r="L788" s="113"/>
      <c r="M788" s="113"/>
      <c r="N788" s="113"/>
      <c r="O788" s="113"/>
      <c r="P788" s="113"/>
      <c r="Q788" s="113"/>
      <c r="R788" s="113"/>
      <c r="S788" s="113"/>
      <c r="T788" s="113"/>
      <c r="U788" s="113"/>
      <c r="V788" s="113"/>
      <c r="W788" s="113"/>
      <c r="X788" s="113"/>
      <c r="Y788" s="113"/>
      <c r="Z788" s="113"/>
      <c r="AA788" s="113"/>
      <c r="AB788" s="113"/>
      <c r="AC788" s="113"/>
      <c r="AD788" s="113"/>
      <c r="AE788" s="113"/>
      <c r="AF788" s="113"/>
      <c r="AG788" s="112"/>
      <c r="AI788" s="38"/>
      <c r="AJ788" s="38"/>
      <c r="AK788" s="38"/>
      <c r="AL788" s="38"/>
      <c r="AM788" s="38"/>
      <c r="AN788" s="38"/>
      <c r="AO788" s="38"/>
      <c r="AP788" s="38"/>
    </row>
    <row r="791" spans="1:42" x14ac:dyDescent="0.2">
      <c r="A791" s="43" t="s">
        <v>484</v>
      </c>
    </row>
    <row r="792" spans="1:42" ht="6.75" customHeight="1" x14ac:dyDescent="0.2"/>
    <row r="800" spans="1:42" ht="8.25" customHeight="1" thickBot="1" x14ac:dyDescent="0.25"/>
    <row r="801" spans="1:33" ht="13.5" thickBot="1" x14ac:dyDescent="0.25">
      <c r="E801" s="80"/>
      <c r="F801" s="111"/>
      <c r="G801" s="113"/>
      <c r="H801" s="113"/>
      <c r="I801" s="113"/>
      <c r="J801" s="113"/>
      <c r="K801" s="113"/>
      <c r="L801" s="113"/>
      <c r="M801" s="113"/>
      <c r="N801" s="113"/>
      <c r="O801" s="113"/>
      <c r="P801" s="113"/>
      <c r="Q801" s="113"/>
      <c r="R801" s="113"/>
      <c r="S801" s="113"/>
      <c r="T801" s="113"/>
      <c r="U801" s="113"/>
      <c r="V801" s="113"/>
      <c r="W801" s="113"/>
      <c r="X801" s="113"/>
      <c r="Y801" s="113"/>
      <c r="Z801" s="113"/>
      <c r="AA801" s="113"/>
      <c r="AB801" s="113"/>
      <c r="AC801" s="113"/>
      <c r="AD801" s="113"/>
      <c r="AE801" s="113"/>
      <c r="AF801" s="113"/>
      <c r="AG801" s="112"/>
    </row>
    <row r="804" spans="1:33" x14ac:dyDescent="0.2">
      <c r="J804" s="43" t="s">
        <v>485</v>
      </c>
    </row>
    <row r="808" spans="1:33" x14ac:dyDescent="0.2">
      <c r="A808" t="s">
        <v>486</v>
      </c>
    </row>
    <row r="809" spans="1:33" ht="6.75" customHeight="1" x14ac:dyDescent="0.2"/>
    <row r="810" spans="1:33" x14ac:dyDescent="0.2">
      <c r="A810" s="1" t="s">
        <v>487</v>
      </c>
    </row>
    <row r="811" spans="1:33" ht="6.75" customHeight="1" x14ac:dyDescent="0.2"/>
    <row r="812" spans="1:33" x14ac:dyDescent="0.2">
      <c r="B812" s="2" t="s">
        <v>488</v>
      </c>
    </row>
    <row r="813" spans="1:33" ht="6.75" customHeight="1" x14ac:dyDescent="0.2"/>
    <row r="814" spans="1:33" x14ac:dyDescent="0.2">
      <c r="C814" s="2" t="s">
        <v>489</v>
      </c>
    </row>
    <row r="815" spans="1:33" ht="6.75" customHeight="1" x14ac:dyDescent="0.2"/>
    <row r="816" spans="1:33" x14ac:dyDescent="0.2">
      <c r="C816" s="2" t="s">
        <v>493</v>
      </c>
    </row>
  </sheetData>
  <sheetProtection sheet="1" objects="1" scenarios="1" selectLockedCells="1"/>
  <dataConsolidate/>
  <mergeCells count="372">
    <mergeCell ref="S539:T539"/>
    <mergeCell ref="L540:N540"/>
    <mergeCell ref="I644:J644"/>
    <mergeCell ref="J662:K662"/>
    <mergeCell ref="R600:S600"/>
    <mergeCell ref="C693:H693"/>
    <mergeCell ref="C694:H694"/>
    <mergeCell ref="I692:L692"/>
    <mergeCell ref="I693:L693"/>
    <mergeCell ref="I694:L694"/>
    <mergeCell ref="C690:H690"/>
    <mergeCell ref="I690:L690"/>
    <mergeCell ref="M693:T693"/>
    <mergeCell ref="M694:T694"/>
    <mergeCell ref="G61:H61"/>
    <mergeCell ref="O61:P61"/>
    <mergeCell ref="I126:J126"/>
    <mergeCell ref="N97:P97"/>
    <mergeCell ref="N106:R106"/>
    <mergeCell ref="E114:H114"/>
    <mergeCell ref="E126:H126"/>
    <mergeCell ref="K46:M46"/>
    <mergeCell ref="R46:S46"/>
    <mergeCell ref="G48:H48"/>
    <mergeCell ref="O48:P48"/>
    <mergeCell ref="K77:M77"/>
    <mergeCell ref="R77:S77"/>
    <mergeCell ref="G79:H79"/>
    <mergeCell ref="O79:P79"/>
    <mergeCell ref="K91:M91"/>
    <mergeCell ref="R91:S91"/>
    <mergeCell ref="K59:M59"/>
    <mergeCell ref="R59:S59"/>
    <mergeCell ref="S540:T540"/>
    <mergeCell ref="J542:K542"/>
    <mergeCell ref="S485:T485"/>
    <mergeCell ref="J501:K501"/>
    <mergeCell ref="L485:N485"/>
    <mergeCell ref="R652:S652"/>
    <mergeCell ref="G93:H93"/>
    <mergeCell ref="O93:P93"/>
    <mergeCell ref="K112:M112"/>
    <mergeCell ref="R112:S112"/>
    <mergeCell ref="I114:J114"/>
    <mergeCell ref="O118:S118"/>
    <mergeCell ref="K180:M180"/>
    <mergeCell ref="R180:S180"/>
    <mergeCell ref="P206:R206"/>
    <mergeCell ref="P208:R208"/>
    <mergeCell ref="P214:S214"/>
    <mergeCell ref="G206:I206"/>
    <mergeCell ref="G208:I208"/>
    <mergeCell ref="G182:H182"/>
    <mergeCell ref="S335:T335"/>
    <mergeCell ref="I247:J247"/>
    <mergeCell ref="K255:M255"/>
    <mergeCell ref="R255:S255"/>
    <mergeCell ref="AA285:AV285"/>
    <mergeCell ref="K277:M277"/>
    <mergeCell ref="R277:S277"/>
    <mergeCell ref="AA325:AV325"/>
    <mergeCell ref="K269:M269"/>
    <mergeCell ref="R269:S269"/>
    <mergeCell ref="K287:M287"/>
    <mergeCell ref="R287:S287"/>
    <mergeCell ref="AA301:AV301"/>
    <mergeCell ref="AA311:AV311"/>
    <mergeCell ref="AA313:AV313"/>
    <mergeCell ref="AA303:AV303"/>
    <mergeCell ref="AA295:AV295"/>
    <mergeCell ref="AA305:AV305"/>
    <mergeCell ref="AA315:AV315"/>
    <mergeCell ref="AA293:AV293"/>
    <mergeCell ref="AA140:AV140"/>
    <mergeCell ref="O119:T120"/>
    <mergeCell ref="R124:S124"/>
    <mergeCell ref="AA156:AV156"/>
    <mergeCell ref="AA158:AV158"/>
    <mergeCell ref="AA166:AV166"/>
    <mergeCell ref="K124:M124"/>
    <mergeCell ref="AA134:AV134"/>
    <mergeCell ref="AA136:AV136"/>
    <mergeCell ref="AA138:AV138"/>
    <mergeCell ref="AA150:AV150"/>
    <mergeCell ref="AA120:AV120"/>
    <mergeCell ref="AA184:AV184"/>
    <mergeCell ref="R228:S228"/>
    <mergeCell ref="AA186:AV186"/>
    <mergeCell ref="L222:O222"/>
    <mergeCell ref="AA200:AV200"/>
    <mergeCell ref="AA202:AV202"/>
    <mergeCell ref="AA210:AV210"/>
    <mergeCell ref="AA216:AV216"/>
    <mergeCell ref="O182:P182"/>
    <mergeCell ref="AA196:AV196"/>
    <mergeCell ref="AA198:AV198"/>
    <mergeCell ref="I257:J257"/>
    <mergeCell ref="T186:U186"/>
    <mergeCell ref="K329:M329"/>
    <mergeCell ref="S334:T334"/>
    <mergeCell ref="P210:R210"/>
    <mergeCell ref="K228:M228"/>
    <mergeCell ref="R329:S329"/>
    <mergeCell ref="I289:J289"/>
    <mergeCell ref="K297:M297"/>
    <mergeCell ref="R297:S297"/>
    <mergeCell ref="I299:J299"/>
    <mergeCell ref="K307:M307"/>
    <mergeCell ref="R307:S307"/>
    <mergeCell ref="I309:J309"/>
    <mergeCell ref="K317:M317"/>
    <mergeCell ref="R317:S317"/>
    <mergeCell ref="I319:J319"/>
    <mergeCell ref="G210:I210"/>
    <mergeCell ref="E299:H299"/>
    <mergeCell ref="AA95:AV95"/>
    <mergeCell ref="AA81:AV81"/>
    <mergeCell ref="AA99:AV99"/>
    <mergeCell ref="E309:H309"/>
    <mergeCell ref="E319:H319"/>
    <mergeCell ref="I271:J271"/>
    <mergeCell ref="AA251:AV251"/>
    <mergeCell ref="K245:M245"/>
    <mergeCell ref="I279:J279"/>
    <mergeCell ref="E230:H230"/>
    <mergeCell ref="E247:H247"/>
    <mergeCell ref="E257:H257"/>
    <mergeCell ref="E271:H271"/>
    <mergeCell ref="E279:H279"/>
    <mergeCell ref="E289:H289"/>
    <mergeCell ref="R245:S245"/>
    <mergeCell ref="AA261:AV261"/>
    <mergeCell ref="AA265:AV265"/>
    <mergeCell ref="AA281:AV281"/>
    <mergeCell ref="AA283:AV283"/>
    <mergeCell ref="AA232:AV232"/>
    <mergeCell ref="AA234:AV234"/>
    <mergeCell ref="I230:J230"/>
    <mergeCell ref="AA224:AV224"/>
    <mergeCell ref="AA331:AV331"/>
    <mergeCell ref="AA333:AV333"/>
    <mergeCell ref="AA343:AV343"/>
    <mergeCell ref="K347:M347"/>
    <mergeCell ref="R347:S347"/>
    <mergeCell ref="AA29:AV29"/>
    <mergeCell ref="AA31:AV31"/>
    <mergeCell ref="AA36:AV36"/>
    <mergeCell ref="AA38:AV38"/>
    <mergeCell ref="AA40:AV40"/>
    <mergeCell ref="AA104:AV104"/>
    <mergeCell ref="AA106:AV106"/>
    <mergeCell ref="AA116:AV116"/>
    <mergeCell ref="AA118:AV118"/>
    <mergeCell ref="AA93:AV93"/>
    <mergeCell ref="AA98:AV98"/>
    <mergeCell ref="AA97:AV97"/>
    <mergeCell ref="AA49:AV49"/>
    <mergeCell ref="AA51:AV51"/>
    <mergeCell ref="AA53:AV53"/>
    <mergeCell ref="AA67:AV67"/>
    <mergeCell ref="AA69:AV69"/>
    <mergeCell ref="AA89:AV89"/>
    <mergeCell ref="AA91:AV91"/>
    <mergeCell ref="S377:T377"/>
    <mergeCell ref="L378:N378"/>
    <mergeCell ref="S378:T378"/>
    <mergeCell ref="AA409:AV409"/>
    <mergeCell ref="AA413:AV413"/>
    <mergeCell ref="AA398:AV398"/>
    <mergeCell ref="J380:K380"/>
    <mergeCell ref="AA443:AV443"/>
    <mergeCell ref="AA445:AV445"/>
    <mergeCell ref="K400:M400"/>
    <mergeCell ref="R400:S400"/>
    <mergeCell ref="J439:K439"/>
    <mergeCell ref="R511:S511"/>
    <mergeCell ref="AA457:AV457"/>
    <mergeCell ref="AA459:AV459"/>
    <mergeCell ref="I402:J402"/>
    <mergeCell ref="AA421:AV421"/>
    <mergeCell ref="K423:M423"/>
    <mergeCell ref="R423:S423"/>
    <mergeCell ref="I425:J425"/>
    <mergeCell ref="AA415:AV415"/>
    <mergeCell ref="AA455:AV455"/>
    <mergeCell ref="F439:I439"/>
    <mergeCell ref="P457:T457"/>
    <mergeCell ref="I467:J467"/>
    <mergeCell ref="K479:M479"/>
    <mergeCell ref="J487:K487"/>
    <mergeCell ref="AA570:AV570"/>
    <mergeCell ref="S605:T605"/>
    <mergeCell ref="L606:N606"/>
    <mergeCell ref="AA612:AV612"/>
    <mergeCell ref="R465:S465"/>
    <mergeCell ref="AA475:AV475"/>
    <mergeCell ref="AA477:AV477"/>
    <mergeCell ref="R479:S479"/>
    <mergeCell ref="S484:T484"/>
    <mergeCell ref="AA528:AV528"/>
    <mergeCell ref="M534:O534"/>
    <mergeCell ref="AA489:AV489"/>
    <mergeCell ref="AA491:AV491"/>
    <mergeCell ref="R524:S524"/>
    <mergeCell ref="K493:M493"/>
    <mergeCell ref="R493:S493"/>
    <mergeCell ref="S498:T498"/>
    <mergeCell ref="L499:N499"/>
    <mergeCell ref="S499:T499"/>
    <mergeCell ref="AA505:AV505"/>
    <mergeCell ref="AA507:AV507"/>
    <mergeCell ref="AA519:AV519"/>
    <mergeCell ref="K532:M532"/>
    <mergeCell ref="R532:S532"/>
    <mergeCell ref="AA598:AV598"/>
    <mergeCell ref="K600:M600"/>
    <mergeCell ref="S606:T606"/>
    <mergeCell ref="AA602:AV602"/>
    <mergeCell ref="M691:T691"/>
    <mergeCell ref="AA596:AV596"/>
    <mergeCell ref="AA600:AV600"/>
    <mergeCell ref="AA515:AV515"/>
    <mergeCell ref="K584:M584"/>
    <mergeCell ref="R584:S584"/>
    <mergeCell ref="K548:M548"/>
    <mergeCell ref="R548:S548"/>
    <mergeCell ref="S553:T553"/>
    <mergeCell ref="L554:N554"/>
    <mergeCell ref="S554:T554"/>
    <mergeCell ref="J556:K556"/>
    <mergeCell ref="K566:M566"/>
    <mergeCell ref="R566:S566"/>
    <mergeCell ref="K524:M524"/>
    <mergeCell ref="AA560:AV560"/>
    <mergeCell ref="AA572:AV572"/>
    <mergeCell ref="AA580:AV580"/>
    <mergeCell ref="K576:M576"/>
    <mergeCell ref="R576:S576"/>
    <mergeCell ref="S589:T589"/>
    <mergeCell ref="L590:N590"/>
    <mergeCell ref="S590:T590"/>
    <mergeCell ref="J608:K608"/>
    <mergeCell ref="K616:M616"/>
    <mergeCell ref="R616:S616"/>
    <mergeCell ref="S621:T621"/>
    <mergeCell ref="L622:N622"/>
    <mergeCell ref="S622:T622"/>
    <mergeCell ref="J592:K592"/>
    <mergeCell ref="J624:K624"/>
    <mergeCell ref="K632:M632"/>
    <mergeCell ref="R632:S632"/>
    <mergeCell ref="I634:J634"/>
    <mergeCell ref="AA640:AV640"/>
    <mergeCell ref="K642:M642"/>
    <mergeCell ref="R642:S642"/>
    <mergeCell ref="AA636:AV636"/>
    <mergeCell ref="AA638:AV638"/>
    <mergeCell ref="AA628:AV628"/>
    <mergeCell ref="AA660:AV660"/>
    <mergeCell ref="AA630:AV630"/>
    <mergeCell ref="AA668:AV668"/>
    <mergeCell ref="AA614:AV614"/>
    <mergeCell ref="AA626:AV626"/>
    <mergeCell ref="S659:T659"/>
    <mergeCell ref="L660:N660"/>
    <mergeCell ref="S660:T660"/>
    <mergeCell ref="U691:X691"/>
    <mergeCell ref="AA683:AV683"/>
    <mergeCell ref="D696:Y697"/>
    <mergeCell ref="J682:K682"/>
    <mergeCell ref="AA680:AV680"/>
    <mergeCell ref="AA682:AV682"/>
    <mergeCell ref="J654:L654"/>
    <mergeCell ref="K652:M652"/>
    <mergeCell ref="AA658:AV658"/>
    <mergeCell ref="C691:H691"/>
    <mergeCell ref="C692:H692"/>
    <mergeCell ref="U693:X693"/>
    <mergeCell ref="U694:X694"/>
    <mergeCell ref="M690:T690"/>
    <mergeCell ref="U690:X690"/>
    <mergeCell ref="AA755:AV756"/>
    <mergeCell ref="F788:AG788"/>
    <mergeCell ref="F801:AG801"/>
    <mergeCell ref="AK780:AV780"/>
    <mergeCell ref="AO782:AP782"/>
    <mergeCell ref="AR782:AS782"/>
    <mergeCell ref="J768:K768"/>
    <mergeCell ref="Q768:W768"/>
    <mergeCell ref="J758:K758"/>
    <mergeCell ref="H761:R761"/>
    <mergeCell ref="J763:K763"/>
    <mergeCell ref="Q763:W763"/>
    <mergeCell ref="H766:R766"/>
    <mergeCell ref="H756:R756"/>
    <mergeCell ref="Q758:W758"/>
    <mergeCell ref="AA753:AV753"/>
    <mergeCell ref="L703:N703"/>
    <mergeCell ref="S703:T703"/>
    <mergeCell ref="I727:J727"/>
    <mergeCell ref="K743:M743"/>
    <mergeCell ref="R743:S743"/>
    <mergeCell ref="I745:J745"/>
    <mergeCell ref="J753:K753"/>
    <mergeCell ref="J705:K705"/>
    <mergeCell ref="K725:M725"/>
    <mergeCell ref="R725:S725"/>
    <mergeCell ref="AA711:AV711"/>
    <mergeCell ref="AA721:AV721"/>
    <mergeCell ref="AA713:AV713"/>
    <mergeCell ref="K715:M715"/>
    <mergeCell ref="R715:S715"/>
    <mergeCell ref="I717:J717"/>
    <mergeCell ref="Q753:W753"/>
    <mergeCell ref="H751:R751"/>
    <mergeCell ref="K511:M511"/>
    <mergeCell ref="I526:J526"/>
    <mergeCell ref="L363:N363"/>
    <mergeCell ref="J365:K365"/>
    <mergeCell ref="K372:M372"/>
    <mergeCell ref="J337:K337"/>
    <mergeCell ref="K357:M357"/>
    <mergeCell ref="AA749:AV749"/>
    <mergeCell ref="AA751:AV751"/>
    <mergeCell ref="AA666:AV666"/>
    <mergeCell ref="AA676:AV676"/>
    <mergeCell ref="S679:T679"/>
    <mergeCell ref="L680:N680"/>
    <mergeCell ref="S680:T680"/>
    <mergeCell ref="R357:S357"/>
    <mergeCell ref="S362:T362"/>
    <mergeCell ref="S363:T363"/>
    <mergeCell ref="S702:T702"/>
    <mergeCell ref="P672:R672"/>
    <mergeCell ref="P674:R674"/>
    <mergeCell ref="M692:T692"/>
    <mergeCell ref="I691:L691"/>
    <mergeCell ref="AA701:AV701"/>
    <mergeCell ref="U692:X692"/>
    <mergeCell ref="K465:M465"/>
    <mergeCell ref="I349:J349"/>
    <mergeCell ref="L335:N335"/>
    <mergeCell ref="F337:I337"/>
    <mergeCell ref="E349:H349"/>
    <mergeCell ref="F365:I365"/>
    <mergeCell ref="F380:I380"/>
    <mergeCell ref="E402:H402"/>
    <mergeCell ref="E425:H425"/>
    <mergeCell ref="R372:S372"/>
    <mergeCell ref="E727:H727"/>
    <mergeCell ref="E745:H745"/>
    <mergeCell ref="F592:I592"/>
    <mergeCell ref="F608:I608"/>
    <mergeCell ref="F624:I624"/>
    <mergeCell ref="E634:H634"/>
    <mergeCell ref="E644:H644"/>
    <mergeCell ref="F662:I662"/>
    <mergeCell ref="F682:I682"/>
    <mergeCell ref="F705:I705"/>
    <mergeCell ref="E717:H717"/>
    <mergeCell ref="F487:I487"/>
    <mergeCell ref="F501:I501"/>
    <mergeCell ref="E513:H513"/>
    <mergeCell ref="E526:H526"/>
    <mergeCell ref="F542:I542"/>
    <mergeCell ref="F556:I556"/>
    <mergeCell ref="E568:H568"/>
    <mergeCell ref="E578:H578"/>
    <mergeCell ref="I513:J513"/>
    <mergeCell ref="I578:J578"/>
    <mergeCell ref="I568:J568"/>
    <mergeCell ref="E467:H467"/>
  </mergeCells>
  <phoneticPr fontId="2"/>
  <conditionalFormatting sqref="G61">
    <cfRule type="expression" dxfId="242" priority="315">
      <formula>$AW$61</formula>
    </cfRule>
  </conditionalFormatting>
  <conditionalFormatting sqref="K51 P57 R61 P463 N467 R472 N634 R48">
    <cfRule type="expression" dxfId="241" priority="317">
      <formula>$AY48</formula>
    </cfRule>
  </conditionalFormatting>
  <conditionalFormatting sqref="I467 I634 G48">
    <cfRule type="expression" dxfId="240" priority="307">
      <formula>$AW48</formula>
    </cfRule>
  </conditionalFormatting>
  <conditionalFormatting sqref="P44">
    <cfRule type="expression" dxfId="239" priority="309">
      <formula>$AY44</formula>
    </cfRule>
  </conditionalFormatting>
  <conditionalFormatting sqref="K38">
    <cfRule type="expression" dxfId="238" priority="304">
      <formula>$AY38</formula>
    </cfRule>
  </conditionalFormatting>
  <conditionalFormatting sqref="G79:G80">
    <cfRule type="expression" dxfId="237" priority="302">
      <formula>$AW79</formula>
    </cfRule>
  </conditionalFormatting>
  <conditionalFormatting sqref="P75 R79:R80">
    <cfRule type="expression" dxfId="236" priority="303">
      <formula>$AY75</formula>
    </cfRule>
  </conditionalFormatting>
  <conditionalFormatting sqref="K69">
    <cfRule type="expression" dxfId="235" priority="300">
      <formula>$AY69</formula>
    </cfRule>
  </conditionalFormatting>
  <conditionalFormatting sqref="D75">
    <cfRule type="expression" dxfId="234" priority="299">
      <formula>$AW75</formula>
    </cfRule>
  </conditionalFormatting>
  <conditionalFormatting sqref="G93">
    <cfRule type="expression" dxfId="233" priority="297">
      <formula>$AW93</formula>
    </cfRule>
  </conditionalFormatting>
  <conditionalFormatting sqref="P89 R93">
    <cfRule type="expression" dxfId="232" priority="298">
      <formula>$AY89</formula>
    </cfRule>
  </conditionalFormatting>
  <conditionalFormatting sqref="K83">
    <cfRule type="expression" dxfId="231" priority="295">
      <formula>$AY83</formula>
    </cfRule>
  </conditionalFormatting>
  <conditionalFormatting sqref="D89">
    <cfRule type="expression" dxfId="230" priority="294">
      <formula>$AW89</formula>
    </cfRule>
  </conditionalFormatting>
  <conditionalFormatting sqref="Q108">
    <cfRule type="expression" dxfId="229" priority="293">
      <formula>$AY108</formula>
    </cfRule>
  </conditionalFormatting>
  <conditionalFormatting sqref="T106">
    <cfRule type="expression" dxfId="228" priority="292">
      <formula>$AY106</formula>
    </cfRule>
  </conditionalFormatting>
  <conditionalFormatting sqref="I114">
    <cfRule type="expression" dxfId="227" priority="290">
      <formula>$AW114</formula>
    </cfRule>
  </conditionalFormatting>
  <conditionalFormatting sqref="P110 N114">
    <cfRule type="expression" dxfId="226" priority="291">
      <formula>$AY110</formula>
    </cfRule>
  </conditionalFormatting>
  <conditionalFormatting sqref="D110">
    <cfRule type="expression" dxfId="225" priority="288">
      <formula>$AW110</formula>
    </cfRule>
  </conditionalFormatting>
  <conditionalFormatting sqref="O119">
    <cfRule type="expression" dxfId="224" priority="360">
      <formula>$AY118</formula>
    </cfRule>
  </conditionalFormatting>
  <conditionalFormatting sqref="I126">
    <cfRule type="expression" dxfId="223" priority="285">
      <formula>$AW126</formula>
    </cfRule>
  </conditionalFormatting>
  <conditionalFormatting sqref="P122 N126">
    <cfRule type="expression" dxfId="222" priority="286">
      <formula>$AY122</formula>
    </cfRule>
  </conditionalFormatting>
  <conditionalFormatting sqref="D122">
    <cfRule type="expression" dxfId="221" priority="283">
      <formula>$AW122</formula>
    </cfRule>
  </conditionalFormatting>
  <conditionalFormatting sqref="C136">
    <cfRule type="expression" dxfId="220" priority="282">
      <formula>$AW136</formula>
    </cfRule>
  </conditionalFormatting>
  <conditionalFormatting sqref="D136">
    <cfRule type="expression" dxfId="219" priority="281">
      <formula>$AY134</formula>
    </cfRule>
  </conditionalFormatting>
  <conditionalFormatting sqref="C152">
    <cfRule type="expression" dxfId="218" priority="280">
      <formula>$AW152</formula>
    </cfRule>
  </conditionalFormatting>
  <conditionalFormatting sqref="D152">
    <cfRule type="expression" dxfId="217" priority="279">
      <formula>$AY150</formula>
    </cfRule>
  </conditionalFormatting>
  <conditionalFormatting sqref="Q170">
    <cfRule type="expression" dxfId="216" priority="278">
      <formula>$AY168</formula>
    </cfRule>
  </conditionalFormatting>
  <conditionalFormatting sqref="C170">
    <cfRule type="expression" dxfId="215" priority="277">
      <formula>$AW170</formula>
    </cfRule>
  </conditionalFormatting>
  <conditionalFormatting sqref="C174">
    <cfRule type="expression" dxfId="214" priority="276">
      <formula>$AW174</formula>
    </cfRule>
  </conditionalFormatting>
  <conditionalFormatting sqref="Q174">
    <cfRule type="expression" dxfId="213" priority="275">
      <formula>$AY172</formula>
    </cfRule>
  </conditionalFormatting>
  <conditionalFormatting sqref="G182">
    <cfRule type="expression" dxfId="212" priority="273">
      <formula>$AW182</formula>
    </cfRule>
  </conditionalFormatting>
  <conditionalFormatting sqref="O61:P61">
    <cfRule type="expression" dxfId="211" priority="269">
      <formula>$AX61</formula>
    </cfRule>
  </conditionalFormatting>
  <conditionalFormatting sqref="P178 R182">
    <cfRule type="expression" dxfId="210" priority="274">
      <formula>$AY178</formula>
    </cfRule>
  </conditionalFormatting>
  <conditionalFormatting sqref="D178">
    <cfRule type="expression" dxfId="209" priority="271">
      <formula>$AW178</formula>
    </cfRule>
  </conditionalFormatting>
  <conditionalFormatting sqref="T187">
    <cfRule type="expression" dxfId="208" priority="270">
      <formula>$AY187</formula>
    </cfRule>
  </conditionalFormatting>
  <conditionalFormatting sqref="O79:P80">
    <cfRule type="expression" dxfId="207" priority="268">
      <formula>$AX79</formula>
    </cfRule>
  </conditionalFormatting>
  <conditionalFormatting sqref="O93:P93">
    <cfRule type="expression" dxfId="206" priority="267">
      <formula>$AX93</formula>
    </cfRule>
  </conditionalFormatting>
  <conditionalFormatting sqref="O182:P182">
    <cfRule type="expression" dxfId="205" priority="264">
      <formula>$AX182</formula>
    </cfRule>
  </conditionalFormatting>
  <conditionalFormatting sqref="T206">
    <cfRule type="expression" dxfId="204" priority="263">
      <formula>$AY206</formula>
    </cfRule>
  </conditionalFormatting>
  <conditionalFormatting sqref="T208">
    <cfRule type="expression" dxfId="203" priority="262">
      <formula>$AY208</formula>
    </cfRule>
  </conditionalFormatting>
  <conditionalFormatting sqref="K202">
    <cfRule type="expression" dxfId="202" priority="261">
      <formula>$AY202</formula>
    </cfRule>
  </conditionalFormatting>
  <conditionalFormatting sqref="T218">
    <cfRule type="expression" dxfId="201" priority="260">
      <formula>$AY218</formula>
    </cfRule>
  </conditionalFormatting>
  <conditionalFormatting sqref="G206:I206">
    <cfRule type="expression" dxfId="200" priority="259">
      <formula>$AW206</formula>
    </cfRule>
  </conditionalFormatting>
  <conditionalFormatting sqref="P206:R206">
    <cfRule type="expression" dxfId="199" priority="258">
      <formula>$AW206</formula>
    </cfRule>
  </conditionalFormatting>
  <conditionalFormatting sqref="G208:I208">
    <cfRule type="expression" dxfId="198" priority="257">
      <formula>$AW208</formula>
    </cfRule>
  </conditionalFormatting>
  <conditionalFormatting sqref="P208:R208">
    <cfRule type="expression" dxfId="197" priority="256">
      <formula>$AW208</formula>
    </cfRule>
  </conditionalFormatting>
  <conditionalFormatting sqref="P215">
    <cfRule type="expression" dxfId="196" priority="255">
      <formula>$AY215</formula>
    </cfRule>
  </conditionalFormatting>
  <conditionalFormatting sqref="Q222">
    <cfRule type="expression" dxfId="195" priority="254">
      <formula>$AY222</formula>
    </cfRule>
  </conditionalFormatting>
  <conditionalFormatting sqref="I230">
    <cfRule type="expression" dxfId="194" priority="252">
      <formula>$AW230</formula>
    </cfRule>
  </conditionalFormatting>
  <conditionalFormatting sqref="P226 N230">
    <cfRule type="expression" dxfId="193" priority="253">
      <formula>$AY226</formula>
    </cfRule>
  </conditionalFormatting>
  <conditionalFormatting sqref="D226">
    <cfRule type="expression" dxfId="192" priority="251">
      <formula>$AW226</formula>
    </cfRule>
  </conditionalFormatting>
  <conditionalFormatting sqref="C236">
    <cfRule type="expression" dxfId="191" priority="249">
      <formula>$AW236</formula>
    </cfRule>
  </conditionalFormatting>
  <conditionalFormatting sqref="D236">
    <cfRule type="expression" dxfId="190" priority="248">
      <formula>$AY236</formula>
    </cfRule>
  </conditionalFormatting>
  <conditionalFormatting sqref="I247">
    <cfRule type="expression" dxfId="189" priority="246">
      <formula>$AW247</formula>
    </cfRule>
  </conditionalFormatting>
  <conditionalFormatting sqref="P243 N247">
    <cfRule type="expression" dxfId="188" priority="247">
      <formula>$AY243</formula>
    </cfRule>
  </conditionalFormatting>
  <conditionalFormatting sqref="D243">
    <cfRule type="expression" dxfId="187" priority="245">
      <formula>$AW243</formula>
    </cfRule>
  </conditionalFormatting>
  <conditionalFormatting sqref="I257">
    <cfRule type="expression" dxfId="186" priority="242">
      <formula>$AW257</formula>
    </cfRule>
  </conditionalFormatting>
  <conditionalFormatting sqref="P253 N257">
    <cfRule type="expression" dxfId="185" priority="243">
      <formula>$AY253</formula>
    </cfRule>
  </conditionalFormatting>
  <conditionalFormatting sqref="D253">
    <cfRule type="expression" dxfId="184" priority="241">
      <formula>$AW253</formula>
    </cfRule>
  </conditionalFormatting>
  <conditionalFormatting sqref="I271">
    <cfRule type="expression" dxfId="183" priority="238">
      <formula>$AW271</formula>
    </cfRule>
  </conditionalFormatting>
  <conditionalFormatting sqref="P267 N271">
    <cfRule type="expression" dxfId="182" priority="239">
      <formula>$AY267</formula>
    </cfRule>
  </conditionalFormatting>
  <conditionalFormatting sqref="D267">
    <cfRule type="expression" dxfId="181" priority="237">
      <formula>$AW267</formula>
    </cfRule>
  </conditionalFormatting>
  <conditionalFormatting sqref="I279">
    <cfRule type="expression" dxfId="180" priority="234">
      <formula>$AW279</formula>
    </cfRule>
  </conditionalFormatting>
  <conditionalFormatting sqref="P275 N279">
    <cfRule type="expression" dxfId="179" priority="235">
      <formula>$AY275</formula>
    </cfRule>
  </conditionalFormatting>
  <conditionalFormatting sqref="D275">
    <cfRule type="expression" dxfId="178" priority="233">
      <formula>$AW275</formula>
    </cfRule>
  </conditionalFormatting>
  <conditionalFormatting sqref="I289">
    <cfRule type="expression" dxfId="177" priority="230">
      <formula>$AW289</formula>
    </cfRule>
  </conditionalFormatting>
  <conditionalFormatting sqref="P285 N289">
    <cfRule type="expression" dxfId="176" priority="231">
      <formula>$AY285</formula>
    </cfRule>
  </conditionalFormatting>
  <conditionalFormatting sqref="D285">
    <cfRule type="expression" dxfId="175" priority="229">
      <formula>$AW285</formula>
    </cfRule>
  </conditionalFormatting>
  <conditionalFormatting sqref="I299">
    <cfRule type="expression" dxfId="174" priority="226">
      <formula>$AW299</formula>
    </cfRule>
  </conditionalFormatting>
  <conditionalFormatting sqref="P295 N299">
    <cfRule type="expression" dxfId="173" priority="227">
      <formula>$AY295</formula>
    </cfRule>
  </conditionalFormatting>
  <conditionalFormatting sqref="D295">
    <cfRule type="expression" dxfId="172" priority="225">
      <formula>$AW295</formula>
    </cfRule>
  </conditionalFormatting>
  <conditionalFormatting sqref="I309">
    <cfRule type="expression" dxfId="171" priority="222">
      <formula>$AW309</formula>
    </cfRule>
  </conditionalFormatting>
  <conditionalFormatting sqref="P305 N309">
    <cfRule type="expression" dxfId="170" priority="223">
      <formula>$AY305</formula>
    </cfRule>
  </conditionalFormatting>
  <conditionalFormatting sqref="D305">
    <cfRule type="expression" dxfId="169" priority="221">
      <formula>$AW305</formula>
    </cfRule>
  </conditionalFormatting>
  <conditionalFormatting sqref="I319">
    <cfRule type="expression" dxfId="168" priority="218">
      <formula>$AW319</formula>
    </cfRule>
  </conditionalFormatting>
  <conditionalFormatting sqref="P315 N319">
    <cfRule type="expression" dxfId="167" priority="219">
      <formula>$AY315</formula>
    </cfRule>
  </conditionalFormatting>
  <conditionalFormatting sqref="D315">
    <cfRule type="expression" dxfId="166" priority="217">
      <formula>$AW315</formula>
    </cfRule>
  </conditionalFormatting>
  <conditionalFormatting sqref="C327">
    <cfRule type="expression" dxfId="165" priority="215">
      <formula>$AW327</formula>
    </cfRule>
  </conditionalFormatting>
  <conditionalFormatting sqref="J327:K327">
    <cfRule type="expression" dxfId="164" priority="214">
      <formula>$AY327</formula>
    </cfRule>
  </conditionalFormatting>
  <conditionalFormatting sqref="I349">
    <cfRule type="expression" dxfId="163" priority="208">
      <formula>$AW349</formula>
    </cfRule>
  </conditionalFormatting>
  <conditionalFormatting sqref="P345 N349">
    <cfRule type="expression" dxfId="162" priority="209">
      <formula>$AY345</formula>
    </cfRule>
  </conditionalFormatting>
  <conditionalFormatting sqref="D345">
    <cfRule type="expression" dxfId="161" priority="207">
      <formula>$AW345</formula>
    </cfRule>
  </conditionalFormatting>
  <conditionalFormatting sqref="E333">
    <cfRule type="expression" dxfId="160" priority="203">
      <formula>$AW333</formula>
    </cfRule>
  </conditionalFormatting>
  <conditionalFormatting sqref="Q333">
    <cfRule type="expression" dxfId="159" priority="361">
      <formula>$AY333</formula>
    </cfRule>
  </conditionalFormatting>
  <conditionalFormatting sqref="J337">
    <cfRule type="expression" dxfId="158" priority="363">
      <formula>$AW$337</formula>
    </cfRule>
  </conditionalFormatting>
  <conditionalFormatting sqref="O337">
    <cfRule type="expression" dxfId="157" priority="364">
      <formula>$AY337</formula>
    </cfRule>
  </conditionalFormatting>
  <conditionalFormatting sqref="C355">
    <cfRule type="expression" dxfId="156" priority="198">
      <formula>$AW355</formula>
    </cfRule>
  </conditionalFormatting>
  <conditionalFormatting sqref="J355:K355">
    <cfRule type="expression" dxfId="155" priority="197">
      <formula>$AY355</formula>
    </cfRule>
  </conditionalFormatting>
  <conditionalFormatting sqref="E361">
    <cfRule type="expression" dxfId="154" priority="192">
      <formula>$AW361</formula>
    </cfRule>
  </conditionalFormatting>
  <conditionalFormatting sqref="Q361">
    <cfRule type="expression" dxfId="153" priority="193">
      <formula>$AY361</formula>
    </cfRule>
  </conditionalFormatting>
  <conditionalFormatting sqref="J365">
    <cfRule type="expression" dxfId="152" priority="195">
      <formula>$AW365</formula>
    </cfRule>
  </conditionalFormatting>
  <conditionalFormatting sqref="O365">
    <cfRule type="expression" dxfId="151" priority="196">
      <formula>$AY365</formula>
    </cfRule>
  </conditionalFormatting>
  <conditionalFormatting sqref="C370">
    <cfRule type="expression" dxfId="150" priority="191">
      <formula>$AW370</formula>
    </cfRule>
  </conditionalFormatting>
  <conditionalFormatting sqref="J370:K370">
    <cfRule type="expression" dxfId="149" priority="190">
      <formula>$AY370</formula>
    </cfRule>
  </conditionalFormatting>
  <conditionalFormatting sqref="E376">
    <cfRule type="expression" dxfId="148" priority="185">
      <formula>$AW376</formula>
    </cfRule>
  </conditionalFormatting>
  <conditionalFormatting sqref="Q376">
    <cfRule type="expression" dxfId="147" priority="186">
      <formula>$AY376</formula>
    </cfRule>
  </conditionalFormatting>
  <conditionalFormatting sqref="J380">
    <cfRule type="expression" dxfId="146" priority="188">
      <formula>$AW380</formula>
    </cfRule>
  </conditionalFormatting>
  <conditionalFormatting sqref="O380">
    <cfRule type="expression" dxfId="145" priority="189">
      <formula>$AY380</formula>
    </cfRule>
  </conditionalFormatting>
  <conditionalFormatting sqref="C386">
    <cfRule type="expression" dxfId="144" priority="184">
      <formula>$AW386</formula>
    </cfRule>
  </conditionalFormatting>
  <conditionalFormatting sqref="D386">
    <cfRule type="expression" dxfId="143" priority="365">
      <formula>$AY386</formula>
    </cfRule>
  </conditionalFormatting>
  <conditionalFormatting sqref="I402">
    <cfRule type="expression" dxfId="142" priority="181">
      <formula>$AW402</formula>
    </cfRule>
  </conditionalFormatting>
  <conditionalFormatting sqref="P398 N402">
    <cfRule type="expression" dxfId="141" priority="182">
      <formula>$AY398</formula>
    </cfRule>
  </conditionalFormatting>
  <conditionalFormatting sqref="D398">
    <cfRule type="expression" dxfId="140" priority="180">
      <formula>$AW398</formula>
    </cfRule>
  </conditionalFormatting>
  <conditionalFormatting sqref="C411">
    <cfRule type="expression" dxfId="139" priority="177">
      <formula>$AW411</formula>
    </cfRule>
  </conditionalFormatting>
  <conditionalFormatting sqref="D411">
    <cfRule type="expression" dxfId="138" priority="178">
      <formula>$AY411</formula>
    </cfRule>
  </conditionalFormatting>
  <conditionalFormatting sqref="I425">
    <cfRule type="expression" dxfId="137" priority="175">
      <formula>$AW425</formula>
    </cfRule>
  </conditionalFormatting>
  <conditionalFormatting sqref="P421 N425">
    <cfRule type="expression" dxfId="136" priority="176">
      <formula>$AY421</formula>
    </cfRule>
  </conditionalFormatting>
  <conditionalFormatting sqref="D421">
    <cfRule type="expression" dxfId="135" priority="174">
      <formula>$AW421</formula>
    </cfRule>
  </conditionalFormatting>
  <conditionalFormatting sqref="C447">
    <cfRule type="expression" dxfId="134" priority="171">
      <formula>$AW447</formula>
    </cfRule>
  </conditionalFormatting>
  <conditionalFormatting sqref="D447">
    <cfRule type="expression" dxfId="133" priority="172">
      <formula>$AY447</formula>
    </cfRule>
  </conditionalFormatting>
  <conditionalFormatting sqref="P459">
    <cfRule type="expression" dxfId="132" priority="170">
      <formula>$AY460</formula>
    </cfRule>
  </conditionalFormatting>
  <conditionalFormatting sqref="C477">
    <cfRule type="expression" dxfId="131" priority="165">
      <formula>$AW477</formula>
    </cfRule>
  </conditionalFormatting>
  <conditionalFormatting sqref="K477">
    <cfRule type="expression" dxfId="130" priority="164">
      <formula>$AY477</formula>
    </cfRule>
  </conditionalFormatting>
  <conditionalFormatting sqref="C491">
    <cfRule type="expression" dxfId="129" priority="163">
      <formula>$AW491</formula>
    </cfRule>
  </conditionalFormatting>
  <conditionalFormatting sqref="J491:K491">
    <cfRule type="expression" dxfId="128" priority="162">
      <formula>$AY491</formula>
    </cfRule>
  </conditionalFormatting>
  <conditionalFormatting sqref="E483">
    <cfRule type="expression" dxfId="127" priority="157">
      <formula>$AW483</formula>
    </cfRule>
  </conditionalFormatting>
  <conditionalFormatting sqref="Q483">
    <cfRule type="expression" dxfId="126" priority="158">
      <formula>$AY483</formula>
    </cfRule>
  </conditionalFormatting>
  <conditionalFormatting sqref="J487">
    <cfRule type="expression" dxfId="125" priority="160">
      <formula>$AW487</formula>
    </cfRule>
  </conditionalFormatting>
  <conditionalFormatting sqref="O487">
    <cfRule type="expression" dxfId="124" priority="161">
      <formula>$AY487</formula>
    </cfRule>
  </conditionalFormatting>
  <conditionalFormatting sqref="E497">
    <cfRule type="expression" dxfId="123" priority="152">
      <formula>$AW497</formula>
    </cfRule>
  </conditionalFormatting>
  <conditionalFormatting sqref="R497">
    <cfRule type="expression" dxfId="122" priority="153">
      <formula>$AY497</formula>
    </cfRule>
  </conditionalFormatting>
  <conditionalFormatting sqref="J501">
    <cfRule type="expression" dxfId="121" priority="155">
      <formula>$AW501</formula>
    </cfRule>
  </conditionalFormatting>
  <conditionalFormatting sqref="O501">
    <cfRule type="expression" dxfId="120" priority="156">
      <formula>$AY501</formula>
    </cfRule>
  </conditionalFormatting>
  <conditionalFormatting sqref="P509 N513">
    <cfRule type="expression" dxfId="119" priority="151">
      <formula>$AY509</formula>
    </cfRule>
  </conditionalFormatting>
  <conditionalFormatting sqref="D509 I513">
    <cfRule type="expression" dxfId="118" priority="150">
      <formula>$AW509</formula>
    </cfRule>
  </conditionalFormatting>
  <conditionalFormatting sqref="O513:P513">
    <cfRule type="expression" dxfId="117" priority="149">
      <formula>$AX513</formula>
    </cfRule>
  </conditionalFormatting>
  <conditionalFormatting sqref="N526">
    <cfRule type="expression" dxfId="116" priority="148">
      <formula>$AY526</formula>
    </cfRule>
  </conditionalFormatting>
  <conditionalFormatting sqref="D521 I526">
    <cfRule type="expression" dxfId="115" priority="147">
      <formula>$AW521</formula>
    </cfRule>
  </conditionalFormatting>
  <conditionalFormatting sqref="D522">
    <cfRule type="expression" dxfId="114" priority="145">
      <formula>$AY522</formula>
    </cfRule>
  </conditionalFormatting>
  <conditionalFormatting sqref="C530">
    <cfRule type="expression" dxfId="113" priority="144">
      <formula>$AW530</formula>
    </cfRule>
  </conditionalFormatting>
  <conditionalFormatting sqref="J530:K530">
    <cfRule type="expression" dxfId="112" priority="143">
      <formula>$AY530</formula>
    </cfRule>
  </conditionalFormatting>
  <conditionalFormatting sqref="E538">
    <cfRule type="expression" dxfId="111" priority="138">
      <formula>$AW538</formula>
    </cfRule>
  </conditionalFormatting>
  <conditionalFormatting sqref="Q538">
    <cfRule type="expression" dxfId="110" priority="139">
      <formula>$AY538</formula>
    </cfRule>
  </conditionalFormatting>
  <conditionalFormatting sqref="J542">
    <cfRule type="expression" dxfId="109" priority="141">
      <formula>$AW542</formula>
    </cfRule>
  </conditionalFormatting>
  <conditionalFormatting sqref="O542">
    <cfRule type="expression" dxfId="108" priority="142">
      <formula>$AY542</formula>
    </cfRule>
  </conditionalFormatting>
  <conditionalFormatting sqref="Q534">
    <cfRule type="expression" dxfId="107" priority="137">
      <formula>$AY534</formula>
    </cfRule>
  </conditionalFormatting>
  <conditionalFormatting sqref="M534:O534">
    <cfRule type="expression" dxfId="106" priority="136">
      <formula>$AW$534</formula>
    </cfRule>
  </conditionalFormatting>
  <conditionalFormatting sqref="C546">
    <cfRule type="expression" dxfId="105" priority="135">
      <formula>$AW546</formula>
    </cfRule>
  </conditionalFormatting>
  <conditionalFormatting sqref="J546:K546">
    <cfRule type="expression" dxfId="104" priority="134">
      <formula>$AY546</formula>
    </cfRule>
  </conditionalFormatting>
  <conditionalFormatting sqref="E552">
    <cfRule type="expression" dxfId="103" priority="129">
      <formula>$AW552</formula>
    </cfRule>
  </conditionalFormatting>
  <conditionalFormatting sqref="Q552">
    <cfRule type="expression" dxfId="102" priority="130">
      <formula>$AY552</formula>
    </cfRule>
  </conditionalFormatting>
  <conditionalFormatting sqref="J556">
    <cfRule type="expression" dxfId="101" priority="132">
      <formula>$AW556</formula>
    </cfRule>
  </conditionalFormatting>
  <conditionalFormatting sqref="O556">
    <cfRule type="expression" dxfId="100" priority="133">
      <formula>$AY556</formula>
    </cfRule>
  </conditionalFormatting>
  <conditionalFormatting sqref="P564 N568">
    <cfRule type="expression" dxfId="99" priority="128">
      <formula>$AY564</formula>
    </cfRule>
  </conditionalFormatting>
  <conditionalFormatting sqref="D564 I568">
    <cfRule type="expression" dxfId="98" priority="127">
      <formula>$AW564</formula>
    </cfRule>
  </conditionalFormatting>
  <conditionalFormatting sqref="P574 N578">
    <cfRule type="expression" dxfId="97" priority="125">
      <formula>$AY574</formula>
    </cfRule>
  </conditionalFormatting>
  <conditionalFormatting sqref="D574 I578">
    <cfRule type="expression" dxfId="96" priority="124">
      <formula>$AW574</formula>
    </cfRule>
  </conditionalFormatting>
  <conditionalFormatting sqref="C582">
    <cfRule type="expression" dxfId="95" priority="122">
      <formula>$AW582</formula>
    </cfRule>
  </conditionalFormatting>
  <conditionalFormatting sqref="J582:K582">
    <cfRule type="expression" dxfId="94" priority="121">
      <formula>$AY582</formula>
    </cfRule>
  </conditionalFormatting>
  <conditionalFormatting sqref="E588">
    <cfRule type="expression" dxfId="93" priority="116">
      <formula>$AW588</formula>
    </cfRule>
  </conditionalFormatting>
  <conditionalFormatting sqref="Q588">
    <cfRule type="expression" dxfId="92" priority="117">
      <formula>$AY588</formula>
    </cfRule>
  </conditionalFormatting>
  <conditionalFormatting sqref="J592">
    <cfRule type="expression" dxfId="91" priority="119">
      <formula>$AW592</formula>
    </cfRule>
  </conditionalFormatting>
  <conditionalFormatting sqref="O592">
    <cfRule type="expression" dxfId="90" priority="120">
      <formula>$AY592</formula>
    </cfRule>
  </conditionalFormatting>
  <conditionalFormatting sqref="C598">
    <cfRule type="expression" dxfId="89" priority="115">
      <formula>$AW598</formula>
    </cfRule>
  </conditionalFormatting>
  <conditionalFormatting sqref="J598:K598">
    <cfRule type="expression" dxfId="88" priority="114">
      <formula>$AY598</formula>
    </cfRule>
  </conditionalFormatting>
  <conditionalFormatting sqref="E604">
    <cfRule type="expression" dxfId="87" priority="109">
      <formula>$AW604</formula>
    </cfRule>
  </conditionalFormatting>
  <conditionalFormatting sqref="Q604">
    <cfRule type="expression" dxfId="86" priority="110">
      <formula>$AY604</formula>
    </cfRule>
  </conditionalFormatting>
  <conditionalFormatting sqref="J608">
    <cfRule type="expression" dxfId="85" priority="112">
      <formula>$AW608</formula>
    </cfRule>
  </conditionalFormatting>
  <conditionalFormatting sqref="O608">
    <cfRule type="expression" dxfId="84" priority="113">
      <formula>$AY608</formula>
    </cfRule>
  </conditionalFormatting>
  <conditionalFormatting sqref="C614">
    <cfRule type="expression" dxfId="83" priority="108">
      <formula>$AW614</formula>
    </cfRule>
  </conditionalFormatting>
  <conditionalFormatting sqref="J614:K614">
    <cfRule type="expression" dxfId="82" priority="107">
      <formula>$AY614</formula>
    </cfRule>
  </conditionalFormatting>
  <conditionalFormatting sqref="E620">
    <cfRule type="expression" dxfId="81" priority="102">
      <formula>$AW620</formula>
    </cfRule>
  </conditionalFormatting>
  <conditionalFormatting sqref="Q620">
    <cfRule type="expression" dxfId="80" priority="103">
      <formula>$AY620</formula>
    </cfRule>
  </conditionalFormatting>
  <conditionalFormatting sqref="J624">
    <cfRule type="expression" dxfId="79" priority="105">
      <formula>$AW624</formula>
    </cfRule>
  </conditionalFormatting>
  <conditionalFormatting sqref="S624">
    <cfRule type="expression" dxfId="78" priority="106">
      <formula>$AY624</formula>
    </cfRule>
  </conditionalFormatting>
  <conditionalFormatting sqref="P630">
    <cfRule type="expression" dxfId="77" priority="101">
      <formula>$AY630</formula>
    </cfRule>
  </conditionalFormatting>
  <conditionalFormatting sqref="D630">
    <cfRule type="expression" dxfId="76" priority="100">
      <formula>$AW630</formula>
    </cfRule>
  </conditionalFormatting>
  <conditionalFormatting sqref="P640 N644">
    <cfRule type="expression" dxfId="75" priority="98">
      <formula>$AY640</formula>
    </cfRule>
  </conditionalFormatting>
  <conditionalFormatting sqref="D640 I644">
    <cfRule type="expression" dxfId="74" priority="97">
      <formula>$AW640</formula>
    </cfRule>
  </conditionalFormatting>
  <conditionalFormatting sqref="C650">
    <cfRule type="expression" dxfId="73" priority="95">
      <formula>$AW650</formula>
    </cfRule>
  </conditionalFormatting>
  <conditionalFormatting sqref="J650:K650">
    <cfRule type="expression" dxfId="72" priority="94">
      <formula>$AY650</formula>
    </cfRule>
  </conditionalFormatting>
  <conditionalFormatting sqref="E658">
    <cfRule type="expression" dxfId="71" priority="89">
      <formula>$AW658</formula>
    </cfRule>
  </conditionalFormatting>
  <conditionalFormatting sqref="Q658">
    <cfRule type="expression" dxfId="70" priority="90">
      <formula>$AY658</formula>
    </cfRule>
  </conditionalFormatting>
  <conditionalFormatting sqref="J662">
    <cfRule type="expression" dxfId="69" priority="92">
      <formula>$AW662</formula>
    </cfRule>
  </conditionalFormatting>
  <conditionalFormatting sqref="O662">
    <cfRule type="expression" dxfId="68" priority="93">
      <formula>$AY662</formula>
    </cfRule>
  </conditionalFormatting>
  <conditionalFormatting sqref="N654">
    <cfRule type="expression" dxfId="67" priority="88">
      <formula>$AY654</formula>
    </cfRule>
  </conditionalFormatting>
  <conditionalFormatting sqref="J654:L654">
    <cfRule type="expression" dxfId="66" priority="87">
      <formula>$AW$654</formula>
    </cfRule>
  </conditionalFormatting>
  <conditionalFormatting sqref="C668">
    <cfRule type="expression" dxfId="65" priority="86">
      <formula>$AW668</formula>
    </cfRule>
  </conditionalFormatting>
  <conditionalFormatting sqref="J668:K668">
    <cfRule type="expression" dxfId="64" priority="85">
      <formula>$AY668</formula>
    </cfRule>
  </conditionalFormatting>
  <conditionalFormatting sqref="T674">
    <cfRule type="expression" dxfId="63" priority="81">
      <formula>$AY674</formula>
    </cfRule>
  </conditionalFormatting>
  <conditionalFormatting sqref="P672:R672">
    <cfRule type="expression" dxfId="62" priority="80">
      <formula>$AW672</formula>
    </cfRule>
  </conditionalFormatting>
  <conditionalFormatting sqref="P674:R674">
    <cfRule type="expression" dxfId="61" priority="79">
      <formula>$AW674</formula>
    </cfRule>
  </conditionalFormatting>
  <conditionalFormatting sqref="E678">
    <cfRule type="expression" dxfId="60" priority="74">
      <formula>$AW678</formula>
    </cfRule>
  </conditionalFormatting>
  <conditionalFormatting sqref="Q678">
    <cfRule type="expression" dxfId="59" priority="75">
      <formula>$AY678</formula>
    </cfRule>
  </conditionalFormatting>
  <conditionalFormatting sqref="J682">
    <cfRule type="expression" dxfId="58" priority="77">
      <formula>$AW682</formula>
    </cfRule>
  </conditionalFormatting>
  <conditionalFormatting sqref="O682">
    <cfRule type="expression" dxfId="57" priority="78">
      <formula>$AY682</formula>
    </cfRule>
  </conditionalFormatting>
  <conditionalFormatting sqref="T672">
    <cfRule type="expression" dxfId="56" priority="73">
      <formula>$AY672</formula>
    </cfRule>
  </conditionalFormatting>
  <conditionalFormatting sqref="C686">
    <cfRule type="expression" dxfId="55" priority="72">
      <formula>$AW686</formula>
    </cfRule>
  </conditionalFormatting>
  <conditionalFormatting sqref="J686:K686">
    <cfRule type="expression" dxfId="54" priority="71">
      <formula>$AY686</formula>
    </cfRule>
  </conditionalFormatting>
  <conditionalFormatting sqref="I691:L691">
    <cfRule type="expression" dxfId="53" priority="70">
      <formula>$AW$691</formula>
    </cfRule>
  </conditionalFormatting>
  <conditionalFormatting sqref="U691:X691">
    <cfRule type="expression" dxfId="52" priority="69">
      <formula>$AW$691</formula>
    </cfRule>
  </conditionalFormatting>
  <conditionalFormatting sqref="I692:L692">
    <cfRule type="expression" dxfId="51" priority="68">
      <formula>$AW$691</formula>
    </cfRule>
  </conditionalFormatting>
  <conditionalFormatting sqref="I693:L693">
    <cfRule type="expression" dxfId="50" priority="67">
      <formula>$AW$691</formula>
    </cfRule>
  </conditionalFormatting>
  <conditionalFormatting sqref="I694:L694">
    <cfRule type="expression" dxfId="49" priority="66">
      <formula>$AW$691</formula>
    </cfRule>
  </conditionalFormatting>
  <conditionalFormatting sqref="U692:X692">
    <cfRule type="expression" dxfId="48" priority="65">
      <formula>$AW$691</formula>
    </cfRule>
  </conditionalFormatting>
  <conditionalFormatting sqref="U693:X693">
    <cfRule type="expression" dxfId="47" priority="64">
      <formula>$AW$691</formula>
    </cfRule>
  </conditionalFormatting>
  <conditionalFormatting sqref="U694:X694">
    <cfRule type="expression" dxfId="46" priority="63">
      <formula>$AW$691</formula>
    </cfRule>
  </conditionalFormatting>
  <conditionalFormatting sqref="I688">
    <cfRule type="expression" dxfId="45" priority="62">
      <formula>$AY688</formula>
    </cfRule>
  </conditionalFormatting>
  <conditionalFormatting sqref="E701">
    <cfRule type="expression" dxfId="44" priority="57">
      <formula>$AW701</formula>
    </cfRule>
  </conditionalFormatting>
  <conditionalFormatting sqref="Q701">
    <cfRule type="expression" dxfId="43" priority="58">
      <formula>$AY701</formula>
    </cfRule>
  </conditionalFormatting>
  <conditionalFormatting sqref="J705">
    <cfRule type="expression" dxfId="42" priority="60">
      <formula>$AW705</formula>
    </cfRule>
  </conditionalFormatting>
  <conditionalFormatting sqref="O705">
    <cfRule type="expression" dxfId="41" priority="61">
      <formula>$AY705</formula>
    </cfRule>
  </conditionalFormatting>
  <conditionalFormatting sqref="P713 N717">
    <cfRule type="expression" dxfId="40" priority="56">
      <formula>$AY713</formula>
    </cfRule>
  </conditionalFormatting>
  <conditionalFormatting sqref="D713 I717">
    <cfRule type="expression" dxfId="39" priority="55">
      <formula>$AW713</formula>
    </cfRule>
  </conditionalFormatting>
  <conditionalFormatting sqref="P723 N727">
    <cfRule type="expression" dxfId="38" priority="53">
      <formula>$AY723</formula>
    </cfRule>
  </conditionalFormatting>
  <conditionalFormatting sqref="D723 I727">
    <cfRule type="expression" dxfId="37" priority="52">
      <formula>$AW723</formula>
    </cfRule>
  </conditionalFormatting>
  <conditionalFormatting sqref="E737 N745">
    <cfRule type="expression" dxfId="36" priority="50">
      <formula>$AY737</formula>
    </cfRule>
  </conditionalFormatting>
  <conditionalFormatting sqref="D737 I745">
    <cfRule type="expression" dxfId="35" priority="49">
      <formula>$AW737</formula>
    </cfRule>
  </conditionalFormatting>
  <conditionalFormatting sqref="H754">
    <cfRule type="expression" dxfId="34" priority="47">
      <formula>$AY754</formula>
    </cfRule>
  </conditionalFormatting>
  <conditionalFormatting sqref="Q754">
    <cfRule type="expression" dxfId="33" priority="46">
      <formula>$AY754</formula>
    </cfRule>
  </conditionalFormatting>
  <conditionalFormatting sqref="J753:K753">
    <cfRule type="expression" dxfId="32" priority="45">
      <formula>$AW753</formula>
    </cfRule>
  </conditionalFormatting>
  <conditionalFormatting sqref="Q753:W753">
    <cfRule type="expression" dxfId="31" priority="42">
      <formula>$AW$753</formula>
    </cfRule>
  </conditionalFormatting>
  <conditionalFormatting sqref="H772">
    <cfRule type="expression" dxfId="30" priority="21">
      <formula>$AY772</formula>
    </cfRule>
  </conditionalFormatting>
  <conditionalFormatting sqref="Q772">
    <cfRule type="expression" dxfId="29" priority="20">
      <formula>$AY772</formula>
    </cfRule>
  </conditionalFormatting>
  <conditionalFormatting sqref="H759">
    <cfRule type="expression" dxfId="28" priority="37">
      <formula>$AY759</formula>
    </cfRule>
  </conditionalFormatting>
  <conditionalFormatting sqref="Q759">
    <cfRule type="expression" dxfId="27" priority="36">
      <formula>$AY759</formula>
    </cfRule>
  </conditionalFormatting>
  <conditionalFormatting sqref="J758:K758">
    <cfRule type="expression" dxfId="26" priority="35">
      <formula>$AW758</formula>
    </cfRule>
  </conditionalFormatting>
  <conditionalFormatting sqref="Q758:W758">
    <cfRule type="expression" dxfId="25" priority="34">
      <formula>$AW$758</formula>
    </cfRule>
  </conditionalFormatting>
  <conditionalFormatting sqref="H764">
    <cfRule type="expression" dxfId="24" priority="33">
      <formula>$AY764</formula>
    </cfRule>
  </conditionalFormatting>
  <conditionalFormatting sqref="Q764">
    <cfRule type="expression" dxfId="23" priority="32">
      <formula>$AY764</formula>
    </cfRule>
  </conditionalFormatting>
  <conditionalFormatting sqref="J763:K763">
    <cfRule type="expression" dxfId="22" priority="31">
      <formula>$AW763</formula>
    </cfRule>
  </conditionalFormatting>
  <conditionalFormatting sqref="Q763:W763">
    <cfRule type="expression" dxfId="21" priority="30">
      <formula>$AW$763</formula>
    </cfRule>
  </conditionalFormatting>
  <conditionalFormatting sqref="H769">
    <cfRule type="expression" dxfId="20" priority="29">
      <formula>$AY769</formula>
    </cfRule>
  </conditionalFormatting>
  <conditionalFormatting sqref="Q769">
    <cfRule type="expression" dxfId="19" priority="28">
      <formula>$AY769</formula>
    </cfRule>
  </conditionalFormatting>
  <conditionalFormatting sqref="J768:K768">
    <cfRule type="expression" dxfId="18" priority="27">
      <formula>$AW768</formula>
    </cfRule>
  </conditionalFormatting>
  <conditionalFormatting sqref="Q768:W768">
    <cfRule type="expression" dxfId="17" priority="26">
      <formula>$AW$768</formula>
    </cfRule>
  </conditionalFormatting>
  <conditionalFormatting sqref="O439">
    <cfRule type="expression" dxfId="16" priority="17">
      <formula>$AY$439</formula>
    </cfRule>
  </conditionalFormatting>
  <conditionalFormatting sqref="L429">
    <cfRule type="expression" dxfId="15" priority="16">
      <formula>$AY$429</formula>
    </cfRule>
  </conditionalFormatting>
  <conditionalFormatting sqref="Q435">
    <cfRule type="expression" dxfId="14" priority="15">
      <formula>$AY$435</formula>
    </cfRule>
  </conditionalFormatting>
  <conditionalFormatting sqref="E435">
    <cfRule type="expression" dxfId="13" priority="14">
      <formula>$AW$435</formula>
    </cfRule>
  </conditionalFormatting>
  <conditionalFormatting sqref="J439:K439">
    <cfRule type="expression" dxfId="12" priority="13">
      <formula>$AW$439</formula>
    </cfRule>
  </conditionalFormatting>
  <conditionalFormatting sqref="R95">
    <cfRule type="expression" dxfId="11" priority="12">
      <formula>$AY$95</formula>
    </cfRule>
  </conditionalFormatting>
  <conditionalFormatting sqref="D44">
    <cfRule type="expression" dxfId="10" priority="11">
      <formula>$AW$44</formula>
    </cfRule>
  </conditionalFormatting>
  <conditionalFormatting sqref="O48:P48">
    <cfRule type="expression" dxfId="9" priority="10">
      <formula>$AX$48</formula>
    </cfRule>
  </conditionalFormatting>
  <conditionalFormatting sqref="D57">
    <cfRule type="expression" dxfId="8" priority="9">
      <formula>$AW$57</formula>
    </cfRule>
  </conditionalFormatting>
  <conditionalFormatting sqref="L222:O222">
    <cfRule type="expression" dxfId="7" priority="8">
      <formula>$AW$222</formula>
    </cfRule>
  </conditionalFormatting>
  <conditionalFormatting sqref="P214:S214">
    <cfRule type="expression" dxfId="6" priority="7">
      <formula>$AW$214</formula>
    </cfRule>
  </conditionalFormatting>
  <conditionalFormatting sqref="J670">
    <cfRule type="expression" dxfId="5" priority="6">
      <formula>$AZ$670</formula>
    </cfRule>
  </conditionalFormatting>
  <conditionalFormatting sqref="D696:Y697">
    <cfRule type="expression" dxfId="4" priority="5">
      <formula>$AZ$696</formula>
    </cfRule>
  </conditionalFormatting>
  <conditionalFormatting sqref="P457:T457">
    <cfRule type="expression" dxfId="3" priority="4">
      <formula>$AW$457</formula>
    </cfRule>
  </conditionalFormatting>
  <conditionalFormatting sqref="D463">
    <cfRule type="expression" dxfId="2" priority="3">
      <formula>$AW$457</formula>
    </cfRule>
  </conditionalFormatting>
  <conditionalFormatting sqref="G210:I210">
    <cfRule type="expression" dxfId="1" priority="2">
      <formula>$AW210</formula>
    </cfRule>
  </conditionalFormatting>
  <conditionalFormatting sqref="P210:R210">
    <cfRule type="expression" dxfId="0" priority="1">
      <formula>$AW210</formula>
    </cfRule>
  </conditionalFormatting>
  <dataValidations count="40">
    <dataValidation type="list" allowBlank="1" showInputMessage="1" showErrorMessage="1" error="有効な値（1,2）から選択してください。" sqref="C51 C38 D737 D723 C69 D713 C83 D574 D630 C582 D178 C202 C218 D226 D243 D253 D267 D275 D285 D564 D305 D315 C327 D345 E333 C355 C546 C370 C614 C598 D421 C530 C477 C491 C650 D640 D509 D521 D122 D110">
      <formula1>"1,2"</formula1>
    </dataValidation>
    <dataValidation type="list" allowBlank="1" showInputMessage="1" showErrorMessage="1" error="有効な値（1,2,3,4,5,6）から選択してください。" sqref="C136 C152">
      <formula1>"1,2,3,4,5,6"</formula1>
    </dataValidation>
    <dataValidation type="list" allowBlank="1" showInputMessage="1" showErrorMessage="1" error="有効な値（1,2,3）から選択してください。" sqref="C170 C174 C411 C447">
      <formula1>"1,2,3"</formula1>
    </dataValidation>
    <dataValidation type="list" allowBlank="1" showInputMessage="1" showErrorMessage="1" error="有効な値（1,2,3,4）から選択してください。" sqref="C386">
      <formula1>"1,2,3,4"</formula1>
    </dataValidation>
    <dataValidation type="whole" allowBlank="1" showInputMessage="1" showErrorMessage="1" error="整数(&gt;0)で入力してください。" sqref="G48:H48 G61:H61 G79:H79 M534:O534 G182:H182 G93:H93">
      <formula1>1</formula1>
      <formula2>99</formula2>
    </dataValidation>
    <dataValidation type="whole" allowBlank="1" showInputMessage="1" showErrorMessage="1" error="整数(≧0)で入力してください。" sqref="I691:L694 U691:X694">
      <formula1>0</formula1>
      <formula2>9999</formula2>
    </dataValidation>
    <dataValidation type="whole" allowBlank="1" showInputMessage="1" showErrorMessage="1" error="整数(≧0)で入力してください。" sqref="Q753:W753 Q758:W758 Q763:W763 Q768:W768 O118:S118">
      <formula1>0</formula1>
      <formula2>2000000000</formula2>
    </dataValidation>
    <dataValidation type="list" allowBlank="1" showInputMessage="1" showErrorMessage="1" sqref="C429">
      <formula1>"1,2"</formula1>
    </dataValidation>
    <dataValidation type="whole" allowBlank="1" showInputMessage="1" showErrorMessage="1" error="整数(≧0)で入力してください。" sqref="T186:U186 N97:P97">
      <formula1>0</formula1>
      <formula2>100</formula2>
    </dataValidation>
    <dataValidation type="whole" allowBlank="1" showInputMessage="1" showErrorMessage="1" error="整数(&gt;0)で入力してください。" sqref="L222:O222">
      <formula1>1</formula1>
      <formula2>999</formula2>
    </dataValidation>
    <dataValidation type="whole" allowBlank="1" showInputMessage="1" showErrorMessage="1" error="整数で入力してください。" sqref="G80:H80">
      <formula1>0</formula1>
      <formula2>9999</formula2>
    </dataValidation>
    <dataValidation type="decimal" allowBlank="1" showInputMessage="1" showErrorMessage="1" error="小数点数で入力してください。" sqref="P458 Q458:T459">
      <formula1>0</formula1>
      <formula2>9999</formula2>
    </dataValidation>
    <dataValidation type="list" allowBlank="1" showInputMessage="1" showErrorMessage="1" error="有効な値（1,2,3,4,5,6）から選択してください。" sqref="C236">
      <formula1>"1,2"</formula1>
    </dataValidation>
    <dataValidation type="decimal" allowBlank="1" showInputMessage="1" showErrorMessage="1" error="小数点数(≧0)で入力してください。" sqref="N106:R106">
      <formula1>0</formula1>
      <formula2>2000000000</formula2>
    </dataValidation>
    <dataValidation type="decimal" allowBlank="1" showInputMessage="1" showErrorMessage="1" error="小数点数(&gt;0)で入力してください。" sqref="P214:S214">
      <formula1>0.01</formula1>
      <formula2>2000000000</formula2>
    </dataValidation>
    <dataValidation type="list" allowBlank="1" showInputMessage="1" showErrorMessage="1" error="有効な値（1,2）から選択してください。" sqref="D44">
      <formula1>IF($C$38=2,$BB$44,$BA$44:$BB$44)</formula1>
    </dataValidation>
    <dataValidation type="list" allowBlank="1" showInputMessage="1" showErrorMessage="1" error="有効な値（1,2）から選択してください。" sqref="D57">
      <formula1>IF($C$51=2,$BB$57,$BA$57:$BB$57)</formula1>
    </dataValidation>
    <dataValidation type="list" allowBlank="1" showInputMessage="1" showErrorMessage="1" error="有効な値（1,2）から選択してください。" sqref="D75">
      <formula1>IF($C$69=2,$BB$75,$BA$75:$BB$75)</formula1>
    </dataValidation>
    <dataValidation type="list" allowBlank="1" showInputMessage="1" showErrorMessage="1" error="有効な値（1,2）から選択してください。" sqref="D89">
      <formula1>IF($C$83=2,$BB$89,$BA$89:$BB$89)</formula1>
    </dataValidation>
    <dataValidation type="list" allowBlank="1" showInputMessage="1" showErrorMessage="1" error="有効な値（1,2）から選択してください。" sqref="E361">
      <formula1>IF($C$355=2,$BB$361,$BA$361:$BB$361)</formula1>
    </dataValidation>
    <dataValidation type="list" allowBlank="1" showInputMessage="1" showErrorMessage="1" error="有効な値（1,2）から選択してください。" sqref="E376">
      <formula1>IF($C$370=2,$BB$376,$BA$376:$BB$376)</formula1>
    </dataValidation>
    <dataValidation type="list" allowBlank="1" showInputMessage="1" showErrorMessage="1" sqref="E435">
      <formula1>IF($C$429=2,$BB$435,$BA$435:$BB$435)</formula1>
    </dataValidation>
    <dataValidation type="list" allowBlank="1" showInputMessage="1" showErrorMessage="1" error="有効な値（1,2）から選択してください。" sqref="E483">
      <formula1>IF($C$477=2,$BB$483,$BA$483:$BB$483)</formula1>
    </dataValidation>
    <dataValidation type="list" allowBlank="1" showInputMessage="1" showErrorMessage="1" error="有効な値（1,2）から選択してください。" sqref="E497">
      <formula1>IF($C$491=2,$BB$497,$BA$497:$BB$497)</formula1>
    </dataValidation>
    <dataValidation type="list" allowBlank="1" showInputMessage="1" showErrorMessage="1" error="有効な値（1,2）から選択してください。" sqref="E538">
      <formula1>IF($C$530=2,$BB$538,$BA$538:$BB$538)</formula1>
    </dataValidation>
    <dataValidation type="list" allowBlank="1" showInputMessage="1" showErrorMessage="1" error="有効な値（1,2）から選択してください。" sqref="E552">
      <formula1>IF($C$546=2,$BB$552,$BA$552:$BB$552)</formula1>
    </dataValidation>
    <dataValidation type="list" allowBlank="1" showInputMessage="1" showErrorMessage="1" error="有効な値（1,2）から選択してください。" sqref="E588">
      <formula1>IF($C$582=2,$BB$588,$BA$588:$BB$588)</formula1>
    </dataValidation>
    <dataValidation type="list" allowBlank="1" showInputMessage="1" showErrorMessage="1" error="有効な値（1,2）から選択してください。" sqref="E604">
      <formula1>IF($C$598=2,$BB$604,$BA$604:$BB$604)</formula1>
    </dataValidation>
    <dataValidation type="list" allowBlank="1" showInputMessage="1" showErrorMessage="1" error="有効な値（1,2）から選択してください。" sqref="E620">
      <formula1>IF($C$614=2,$BB$620,$BA$620:$BB$620)</formula1>
    </dataValidation>
    <dataValidation type="list" allowBlank="1" showInputMessage="1" showErrorMessage="1" error="有効な値（1,2）から選択してください。" sqref="E658">
      <formula1>IF($C$650=2,$BB$658,$BA$658:$BB$658)</formula1>
    </dataValidation>
    <dataValidation type="list" allowBlank="1" showInputMessage="1" showErrorMessage="1" error="有効な値（1,2）から選択してください。" sqref="E678">
      <formula1>IF($C$668=2,$BB$678,$BA$678:$BB$678)</formula1>
    </dataValidation>
    <dataValidation type="list" allowBlank="1" showInputMessage="1" showErrorMessage="1" error="有効な値（1,2）から選択してください。" sqref="E701">
      <formula1>IF($C$686=2,$BB$701,$BA$701:$BB$701)</formula1>
    </dataValidation>
    <dataValidation type="list" allowBlank="1" showInputMessage="1" showErrorMessage="1" error="有効な値（1,2）から選択してください。" sqref="D295">
      <formula1>IF($C$218=2,$BB$295,$BA$295:$BB$295)</formula1>
    </dataValidation>
    <dataValidation type="list" allowBlank="1" showInputMessage="1" showErrorMessage="1" error="有効な値（1,2）から選択してください。" sqref="D398">
      <formula1>IF($C$386=4,$BB$398,$BA$398:$BB$398)</formula1>
    </dataValidation>
    <dataValidation type="list" allowBlank="1" showInputMessage="1" showErrorMessage="1" error="有効な値（1,2）から選択してください。" sqref="D463">
      <formula1>IF($C$447=3,$BB$463,$BA$463:$BB$463)</formula1>
    </dataValidation>
    <dataValidation type="whole" allowBlank="1" showInputMessage="1" showErrorMessage="1" error="整数(&gt;0)で入力してください。" sqref="J654:L654">
      <formula1>1</formula1>
      <formula2>9999</formula2>
    </dataValidation>
    <dataValidation type="decimal" operator="greaterThan" allowBlank="1" showInputMessage="1" showErrorMessage="1" error="小数点数(≧0)で入力してください。" sqref="G206:I206 G208:I208 P206:R206 P208:R208 G210:I210 P210:R210">
      <formula1>0</formula1>
    </dataValidation>
    <dataValidation type="decimal" allowBlank="1" showInputMessage="1" showErrorMessage="1" error="小数点数(≧0)で入力してください。" sqref="P457:T457">
      <formula1>0</formula1>
      <formula2>9999</formula2>
    </dataValidation>
    <dataValidation type="whole" allowBlank="1" showInputMessage="1" showErrorMessage="1" error="整数(&gt;0)で入力してください。" sqref="P672:R672">
      <formula1>1</formula1>
      <formula2>9999</formula2>
    </dataValidation>
    <dataValidation type="whole" allowBlank="1" showInputMessage="1" showErrorMessage="1" error="整数(&gt;0)で入力してください。" sqref="P674:R674">
      <formula1>1</formula1>
      <formula2>9999</formula2>
    </dataValidation>
  </dataValidations>
  <pageMargins left="0.7" right="0.7" top="0.75" bottom="0.75" header="0.3" footer="0.3"/>
  <pageSetup paperSize="9" orientation="landscape" r:id="rId1"/>
  <headerFooter>
    <oddFooter>&amp;R&amp;P</oddFooter>
  </headerFooter>
  <rowBreaks count="18" manualBreakCount="18">
    <brk id="48" max="47" man="1"/>
    <brk id="149" max="16383" man="1"/>
    <brk id="193" max="16383" man="1"/>
    <brk id="240" max="47" man="1"/>
    <brk id="280" max="47" man="1"/>
    <brk id="322" max="47" man="1"/>
    <brk id="367" max="47" man="1"/>
    <brk id="406" max="47" man="1"/>
    <brk id="440" max="47" man="1"/>
    <brk id="472" max="47" man="1"/>
    <brk id="516" max="47" man="1"/>
    <brk id="557" max="47" man="1"/>
    <brk id="593" max="47" man="1"/>
    <brk id="635" max="47" man="1"/>
    <brk id="663" max="47" man="1"/>
    <brk id="706" max="47" man="1"/>
    <brk id="746" max="47" man="1"/>
    <brk id="77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ltText="">
                <anchor moveWithCells="1">
                  <from>
                    <xdr:col>1</xdr:col>
                    <xdr:colOff>0</xdr:colOff>
                    <xdr:row>784</xdr:row>
                    <xdr:rowOff>133350</xdr:rowOff>
                  </from>
                  <to>
                    <xdr:col>4</xdr:col>
                    <xdr:colOff>50800</xdr:colOff>
                    <xdr:row>786</xdr:row>
                    <xdr:rowOff>69850</xdr:rowOff>
                  </to>
                </anchor>
              </controlPr>
            </control>
          </mc:Choice>
        </mc:AlternateContent>
        <mc:AlternateContent xmlns:mc="http://schemas.openxmlformats.org/markup-compatibility/2006">
          <mc:Choice Requires="x14">
            <control shapeId="2051" r:id="rId5" name="Check Box 3">
              <controlPr defaultSize="0" autoFill="0" autoLine="0" autoPict="0" altText="">
                <anchor moveWithCells="1">
                  <from>
                    <xdr:col>8</xdr:col>
                    <xdr:colOff>107950</xdr:colOff>
                    <xdr:row>784</xdr:row>
                    <xdr:rowOff>133350</xdr:rowOff>
                  </from>
                  <to>
                    <xdr:col>13</xdr:col>
                    <xdr:colOff>107950</xdr:colOff>
                    <xdr:row>786</xdr:row>
                    <xdr:rowOff>69850</xdr:rowOff>
                  </to>
                </anchor>
              </controlPr>
            </control>
          </mc:Choice>
        </mc:AlternateContent>
        <mc:AlternateContent xmlns:mc="http://schemas.openxmlformats.org/markup-compatibility/2006">
          <mc:Choice Requires="x14">
            <control shapeId="2052" r:id="rId6" name="Check Box 4">
              <controlPr defaultSize="0" autoFill="0" autoLine="0" autoPict="0" altText="">
                <anchor moveWithCells="1">
                  <from>
                    <xdr:col>18</xdr:col>
                    <xdr:colOff>165100</xdr:colOff>
                    <xdr:row>784</xdr:row>
                    <xdr:rowOff>133350</xdr:rowOff>
                  </from>
                  <to>
                    <xdr:col>26</xdr:col>
                    <xdr:colOff>69850</xdr:colOff>
                    <xdr:row>786</xdr:row>
                    <xdr:rowOff>69850</xdr:rowOff>
                  </to>
                </anchor>
              </controlPr>
            </control>
          </mc:Choice>
        </mc:AlternateContent>
        <mc:AlternateContent xmlns:mc="http://schemas.openxmlformats.org/markup-compatibility/2006">
          <mc:Choice Requires="x14">
            <control shapeId="2053" r:id="rId7" name="Check Box 5">
              <controlPr defaultSize="0" autoFill="0" autoLine="0" autoPict="0" altText="">
                <anchor moveWithCells="1">
                  <from>
                    <xdr:col>1</xdr:col>
                    <xdr:colOff>0</xdr:colOff>
                    <xdr:row>786</xdr:row>
                    <xdr:rowOff>95250</xdr:rowOff>
                  </from>
                  <to>
                    <xdr:col>4</xdr:col>
                    <xdr:colOff>50800</xdr:colOff>
                    <xdr:row>788</xdr:row>
                    <xdr:rowOff>31750</xdr:rowOff>
                  </to>
                </anchor>
              </controlPr>
            </control>
          </mc:Choice>
        </mc:AlternateContent>
        <mc:AlternateContent xmlns:mc="http://schemas.openxmlformats.org/markup-compatibility/2006">
          <mc:Choice Requires="x14">
            <control shapeId="2054" r:id="rId8" name="Check Box 6">
              <controlPr defaultSize="0" autoFill="0" autoLine="0" autoPict="0" altText="">
                <anchor moveWithCells="1">
                  <from>
                    <xdr:col>26</xdr:col>
                    <xdr:colOff>133350</xdr:colOff>
                    <xdr:row>784</xdr:row>
                    <xdr:rowOff>133350</xdr:rowOff>
                  </from>
                  <to>
                    <xdr:col>34</xdr:col>
                    <xdr:colOff>50800</xdr:colOff>
                    <xdr:row>786</xdr:row>
                    <xdr:rowOff>69850</xdr:rowOff>
                  </to>
                </anchor>
              </controlPr>
            </control>
          </mc:Choice>
        </mc:AlternateContent>
        <mc:AlternateContent xmlns:mc="http://schemas.openxmlformats.org/markup-compatibility/2006">
          <mc:Choice Requires="x14">
            <control shapeId="2055" r:id="rId9" name="Check Box 7">
              <controlPr defaultSize="0" autoFill="0" autoLine="0" autoPict="0" altText="">
                <anchor moveWithCells="1">
                  <from>
                    <xdr:col>13</xdr:col>
                    <xdr:colOff>127000</xdr:colOff>
                    <xdr:row>784</xdr:row>
                    <xdr:rowOff>133350</xdr:rowOff>
                  </from>
                  <to>
                    <xdr:col>16</xdr:col>
                    <xdr:colOff>171450</xdr:colOff>
                    <xdr:row>786</xdr:row>
                    <xdr:rowOff>69850</xdr:rowOff>
                  </to>
                </anchor>
              </controlPr>
            </control>
          </mc:Choice>
        </mc:AlternateContent>
        <mc:AlternateContent xmlns:mc="http://schemas.openxmlformats.org/markup-compatibility/2006">
          <mc:Choice Requires="x14">
            <control shapeId="2056" r:id="rId10" name="Check Box 8">
              <controlPr defaultSize="0" autoFill="0" autoLine="0" autoPict="0" altText="">
                <anchor moveWithCells="1">
                  <from>
                    <xdr:col>5</xdr:col>
                    <xdr:colOff>0</xdr:colOff>
                    <xdr:row>784</xdr:row>
                    <xdr:rowOff>133350</xdr:rowOff>
                  </from>
                  <to>
                    <xdr:col>8</xdr:col>
                    <xdr:colOff>50800</xdr:colOff>
                    <xdr:row>786</xdr:row>
                    <xdr:rowOff>69850</xdr:rowOff>
                  </to>
                </anchor>
              </controlPr>
            </control>
          </mc:Choice>
        </mc:AlternateContent>
        <mc:AlternateContent xmlns:mc="http://schemas.openxmlformats.org/markup-compatibility/2006">
          <mc:Choice Requires="x14">
            <control shapeId="2057" r:id="rId11" name="Check Box 9">
              <controlPr defaultSize="0" autoFill="0" autoLine="0" autoPict="0" altText="">
                <anchor moveWithCells="1">
                  <from>
                    <xdr:col>1</xdr:col>
                    <xdr:colOff>0</xdr:colOff>
                    <xdr:row>792</xdr:row>
                    <xdr:rowOff>0</xdr:rowOff>
                  </from>
                  <to>
                    <xdr:col>15</xdr:col>
                    <xdr:colOff>114300</xdr:colOff>
                    <xdr:row>793</xdr:row>
                    <xdr:rowOff>69850</xdr:rowOff>
                  </to>
                </anchor>
              </controlPr>
            </control>
          </mc:Choice>
        </mc:AlternateContent>
        <mc:AlternateContent xmlns:mc="http://schemas.openxmlformats.org/markup-compatibility/2006">
          <mc:Choice Requires="x14">
            <control shapeId="2058" r:id="rId12" name="Check Box 10">
              <controlPr defaultSize="0" autoFill="0" autoLine="0" autoPict="0" altText="">
                <anchor moveWithCells="1">
                  <from>
                    <xdr:col>1</xdr:col>
                    <xdr:colOff>0</xdr:colOff>
                    <xdr:row>799</xdr:row>
                    <xdr:rowOff>69850</xdr:rowOff>
                  </from>
                  <to>
                    <xdr:col>4</xdr:col>
                    <xdr:colOff>50800</xdr:colOff>
                    <xdr:row>801</xdr:row>
                    <xdr:rowOff>19050</xdr:rowOff>
                  </to>
                </anchor>
              </controlPr>
            </control>
          </mc:Choice>
        </mc:AlternateContent>
        <mc:AlternateContent xmlns:mc="http://schemas.openxmlformats.org/markup-compatibility/2006">
          <mc:Choice Requires="x14">
            <control shapeId="2059" r:id="rId13" name="Check Box 11">
              <controlPr defaultSize="0" autoFill="0" autoLine="0" autoPict="0" altText="">
                <anchor moveWithCells="1">
                  <from>
                    <xdr:col>1</xdr:col>
                    <xdr:colOff>0</xdr:colOff>
                    <xdr:row>797</xdr:row>
                    <xdr:rowOff>152400</xdr:rowOff>
                  </from>
                  <to>
                    <xdr:col>31</xdr:col>
                    <xdr:colOff>152400</xdr:colOff>
                    <xdr:row>799</xdr:row>
                    <xdr:rowOff>50800</xdr:rowOff>
                  </to>
                </anchor>
              </controlPr>
            </control>
          </mc:Choice>
        </mc:AlternateContent>
        <mc:AlternateContent xmlns:mc="http://schemas.openxmlformats.org/markup-compatibility/2006">
          <mc:Choice Requires="x14">
            <control shapeId="2060" r:id="rId14" name="Check Box 12">
              <controlPr defaultSize="0" autoFill="0" autoLine="0" autoPict="0" altText="">
                <anchor moveWithCells="1">
                  <from>
                    <xdr:col>1</xdr:col>
                    <xdr:colOff>0</xdr:colOff>
                    <xdr:row>796</xdr:row>
                    <xdr:rowOff>69850</xdr:rowOff>
                  </from>
                  <to>
                    <xdr:col>29</xdr:col>
                    <xdr:colOff>31750</xdr:colOff>
                    <xdr:row>797</xdr:row>
                    <xdr:rowOff>133350</xdr:rowOff>
                  </to>
                </anchor>
              </controlPr>
            </control>
          </mc:Choice>
        </mc:AlternateContent>
        <mc:AlternateContent xmlns:mc="http://schemas.openxmlformats.org/markup-compatibility/2006">
          <mc:Choice Requires="x14">
            <control shapeId="2061" r:id="rId15" name="Check Box 13">
              <controlPr defaultSize="0" autoFill="0" autoLine="0" autoPict="0" altText="">
                <anchor moveWithCells="1">
                  <from>
                    <xdr:col>1</xdr:col>
                    <xdr:colOff>0</xdr:colOff>
                    <xdr:row>794</xdr:row>
                    <xdr:rowOff>152400</xdr:rowOff>
                  </from>
                  <to>
                    <xdr:col>27</xdr:col>
                    <xdr:colOff>19050</xdr:colOff>
                    <xdr:row>796</xdr:row>
                    <xdr:rowOff>50800</xdr:rowOff>
                  </to>
                </anchor>
              </controlPr>
            </control>
          </mc:Choice>
        </mc:AlternateContent>
        <mc:AlternateContent xmlns:mc="http://schemas.openxmlformats.org/markup-compatibility/2006">
          <mc:Choice Requires="x14">
            <control shapeId="2062" r:id="rId16" name="Check Box 14">
              <controlPr defaultSize="0" autoFill="0" autoLine="0" autoPict="0" altText="">
                <anchor moveWithCells="1">
                  <from>
                    <xdr:col>1</xdr:col>
                    <xdr:colOff>0</xdr:colOff>
                    <xdr:row>793</xdr:row>
                    <xdr:rowOff>76200</xdr:rowOff>
                  </from>
                  <to>
                    <xdr:col>13</xdr:col>
                    <xdr:colOff>50800</xdr:colOff>
                    <xdr:row>794</xdr:row>
                    <xdr:rowOff>146050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error="有効な値（1,2）から選択してください。">
          <x14:formula1>
            <xm:f>IF(記入票①!$B$229=2,$BB$668,$BA$668:$BB$668)</xm:f>
          </x14:formula1>
          <xm:sqref>C668</xm:sqref>
        </x14:dataValidation>
        <x14:dataValidation type="list" allowBlank="1" showInputMessage="1" showErrorMessage="1" error="有効な値（1,2）から選択してください。">
          <x14:formula1>
            <xm:f>IF(記入票①!$B$229=2,$BB$686,$BA$686:$BB$686)</xm:f>
          </x14:formula1>
          <xm:sqref>C686</xm:sqref>
        </x14:dataValidation>
        <x14:dataValidation type="whole" allowBlank="1" showInputMessage="1" showErrorMessage="1" error="完成日～記入日の間の年を入力してください。">
          <x14:formula1>
            <xm:f>記入票①!$I$111</xm:f>
          </x14:formula1>
          <x14:formula2>
            <xm:f>記入票①!$Q$10</xm:f>
          </x14:formula2>
          <xm:sqref>O257:P257 J768:K768 J763:K763 J758:K758 J753:K753 I745:J745 I727:J727 I717:J717 J705:K705 J682:K682 J662:K662 I644:J644 I634:J634 J624:K624 J608:K608 J592:K592 I578:J578 I568:J568 J556:K556 J542:K542 I526:J526 I513:J513 J501:K501 J487:K487 I467:J467 J439:K439 I425:J425 I402:J402 J380:K380 J365:K365 I349:J349 J337:K337 I319:J319 I309:J309 I299:J299 I289:J289 I279:J279 I271:J271 I257:J257 I247:J247 I230:J230 O182:P182 I126:J126 I114:J114 O93:P93 O79:P80 O61:P61 O48:P48 O271:P271 O279:P279 O289:P289 O299:P299 O309:P309 O319:P319 O349:P349 P337:Q337 P365:Q365 P380:Q380 O402:P402 O425:P425 O467:P467 P487:Q487 P501:Q501 O513:P513 O526:P526 P542:Q542 P556:Q556 O568:P568 O578:P578 P592:Q592 P608:Q608 P624:Q624 O644:P644 P662:Q662 P682:Q682 P705:Q705 O717:P717 O727:P727 O745:P745 M635:N635 O126:P126 O230:P230 O247:P247 O634:P634 P114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記入票①</vt:lpstr>
      <vt:lpstr>記入票②</vt:lpstr>
      <vt:lpstr>記入票②!Print_Area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マンション管理センター</dc:creator>
  <cp:lastModifiedBy>mankan</cp:lastModifiedBy>
  <cp:lastPrinted>2019-02-07T06:08:48Z</cp:lastPrinted>
  <dcterms:created xsi:type="dcterms:W3CDTF">2019-01-28T04:38:23Z</dcterms:created>
  <dcterms:modified xsi:type="dcterms:W3CDTF">2022-01-28T01:53:57Z</dcterms:modified>
</cp:coreProperties>
</file>